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etuc.sharepoint.com/etuc/projects/Documents/2021-11 COVID Fund for Social Partners/Project Implementation/cascading scheme/reporting/"/>
    </mc:Choice>
  </mc:AlternateContent>
  <xr:revisionPtr revIDLastSave="2" documentId="8_{2858207A-8AD2-4444-8AC7-EF07FE165A13}" xr6:coauthVersionLast="47" xr6:coauthVersionMax="47" xr10:uidLastSave="{433FD660-4C62-42D3-B77B-029F51A17194}"/>
  <bookViews>
    <workbookView minimized="1" xWindow="11590" yWindow="380" windowWidth="7650" windowHeight="10120" tabRatio="865" xr2:uid="{00000000-000D-0000-FFFF-FFFF00000000}"/>
  </bookViews>
  <sheets>
    <sheet name="Interim Financial Statement" sheetId="10" r:id="rId1"/>
    <sheet name="Detailed Expenditures" sheetId="7" r:id="rId2"/>
  </sheets>
  <definedNames>
    <definedName name="_xlnm.Print_Titles" localSheetId="1">'Detailed Expenditures'!$A:$F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0" l="1"/>
  <c r="C15" i="10"/>
  <c r="C12" i="10"/>
  <c r="C7" i="10"/>
  <c r="C24" i="10" l="1"/>
  <c r="U21" i="7"/>
  <c r="R21" i="7"/>
  <c r="Q21" i="7"/>
  <c r="P21" i="7"/>
  <c r="M21" i="7"/>
  <c r="L21" i="7"/>
  <c r="K21" i="7"/>
  <c r="J21" i="7"/>
  <c r="I9" i="7" l="1"/>
  <c r="N12" i="7"/>
  <c r="O13" i="7"/>
  <c r="O21" i="7" s="1"/>
  <c r="T14" i="7"/>
  <c r="T21" i="7" s="1"/>
  <c r="C26" i="10"/>
  <c r="S15" i="7" l="1"/>
  <c r="S21" i="7" s="1"/>
  <c r="I10" i="7"/>
  <c r="I21" i="7" s="1"/>
  <c r="H21" i="10"/>
  <c r="N11" i="7"/>
  <c r="N21" i="7" s="1"/>
  <c r="E22" i="10"/>
  <c r="F22" i="10" s="1"/>
  <c r="E21" i="10"/>
  <c r="E19" i="10"/>
  <c r="F19" i="10" s="1"/>
  <c r="E18" i="10"/>
  <c r="F18" i="10" s="1"/>
  <c r="E17" i="10"/>
  <c r="F17" i="10" s="1"/>
  <c r="E16" i="10"/>
  <c r="E14" i="10"/>
  <c r="F14" i="10" s="1"/>
  <c r="E13" i="10"/>
  <c r="E11" i="10"/>
  <c r="F11" i="10" s="1"/>
  <c r="E10" i="10"/>
  <c r="E9" i="10"/>
  <c r="F9" i="10" s="1"/>
  <c r="E8" i="10"/>
  <c r="V24" i="7"/>
  <c r="W24" i="7" s="1"/>
  <c r="U23" i="7"/>
  <c r="Q23" i="7"/>
  <c r="Q25" i="7" s="1"/>
  <c r="W20" i="7"/>
  <c r="U25" i="7"/>
  <c r="J23" i="7"/>
  <c r="J25" i="7" s="1"/>
  <c r="K23" i="7"/>
  <c r="K25" i="7" s="1"/>
  <c r="L23" i="7"/>
  <c r="L25" i="7" s="1"/>
  <c r="H11" i="10"/>
  <c r="M11" i="10" s="1"/>
  <c r="O23" i="7"/>
  <c r="O25" i="7" s="1"/>
  <c r="H16" i="10"/>
  <c r="M16" i="10" s="1"/>
  <c r="H17" i="10"/>
  <c r="H18" i="10"/>
  <c r="M18" i="10" s="1"/>
  <c r="H19" i="10"/>
  <c r="M19" i="10" s="1"/>
  <c r="H22" i="10"/>
  <c r="M22" i="10" s="1"/>
  <c r="F20" i="7"/>
  <c r="E12" i="10" l="1"/>
  <c r="M21" i="10"/>
  <c r="H20" i="10"/>
  <c r="M17" i="10"/>
  <c r="M15" i="10" s="1"/>
  <c r="H15" i="10"/>
  <c r="F16" i="10"/>
  <c r="F15" i="10" s="1"/>
  <c r="E15" i="10"/>
  <c r="F8" i="10"/>
  <c r="F7" i="10" s="1"/>
  <c r="E7" i="10"/>
  <c r="E20" i="10"/>
  <c r="R23" i="7"/>
  <c r="R25" i="7" s="1"/>
  <c r="X20" i="7"/>
  <c r="M23" i="7"/>
  <c r="M25" i="7" s="1"/>
  <c r="H10" i="10"/>
  <c r="M10" i="10" s="1"/>
  <c r="P23" i="7"/>
  <c r="P25" i="7" s="1"/>
  <c r="H13" i="10"/>
  <c r="S23" i="7"/>
  <c r="T23" i="7"/>
  <c r="T25" i="7" s="1"/>
  <c r="H14" i="10"/>
  <c r="M14" i="10" s="1"/>
  <c r="N23" i="7"/>
  <c r="N25" i="7" s="1"/>
  <c r="J16" i="10"/>
  <c r="J17" i="10"/>
  <c r="K17" i="10" s="1"/>
  <c r="J21" i="10"/>
  <c r="J20" i="10" s="1"/>
  <c r="J11" i="10"/>
  <c r="K11" i="10" s="1"/>
  <c r="J18" i="10"/>
  <c r="K18" i="10" s="1"/>
  <c r="J22" i="10"/>
  <c r="K22" i="10" s="1"/>
  <c r="J19" i="10"/>
  <c r="K19" i="10" s="1"/>
  <c r="K16" i="10"/>
  <c r="F10" i="10"/>
  <c r="F21" i="10"/>
  <c r="F20" i="10" s="1"/>
  <c r="F13" i="10"/>
  <c r="F12" i="10" s="1"/>
  <c r="M20" i="10"/>
  <c r="F19" i="7"/>
  <c r="W19" i="7" s="1"/>
  <c r="F18" i="7"/>
  <c r="W18" i="7" s="1"/>
  <c r="F17" i="7"/>
  <c r="W17" i="7" s="1"/>
  <c r="F16" i="7"/>
  <c r="W16" i="7" s="1"/>
  <c r="W15" i="7"/>
  <c r="W14" i="7"/>
  <c r="W13" i="7"/>
  <c r="W12" i="7"/>
  <c r="W11" i="7"/>
  <c r="W10" i="7"/>
  <c r="F21" i="7"/>
  <c r="E24" i="10" l="1"/>
  <c r="H12" i="10"/>
  <c r="M13" i="10"/>
  <c r="M12" i="10" s="1"/>
  <c r="K15" i="10"/>
  <c r="J15" i="10"/>
  <c r="J13" i="10"/>
  <c r="S25" i="7"/>
  <c r="J10" i="10"/>
  <c r="K10" i="10" s="1"/>
  <c r="G8" i="7"/>
  <c r="G21" i="7" s="1"/>
  <c r="H9" i="10"/>
  <c r="M9" i="10" s="1"/>
  <c r="H9" i="7"/>
  <c r="J14" i="10"/>
  <c r="K14" i="10" s="1"/>
  <c r="K21" i="10"/>
  <c r="K20" i="10" s="1"/>
  <c r="C28" i="10"/>
  <c r="C30" i="10" s="1"/>
  <c r="E26" i="10"/>
  <c r="E28" i="10" s="1"/>
  <c r="F24" i="10"/>
  <c r="F22" i="7"/>
  <c r="X16" i="7"/>
  <c r="X14" i="7"/>
  <c r="X13" i="7"/>
  <c r="X17" i="7"/>
  <c r="X15" i="7"/>
  <c r="X10" i="7"/>
  <c r="X12" i="7"/>
  <c r="X19" i="7"/>
  <c r="X11" i="7"/>
  <c r="X18" i="7"/>
  <c r="E30" i="10" l="1"/>
  <c r="J12" i="10"/>
  <c r="K13" i="10"/>
  <c r="K12" i="10" s="1"/>
  <c r="H21" i="7"/>
  <c r="H23" i="7" s="1"/>
  <c r="H25" i="7" s="1"/>
  <c r="G23" i="7"/>
  <c r="G25" i="7" s="1"/>
  <c r="W21" i="7"/>
  <c r="I23" i="7"/>
  <c r="I25" i="7" s="1"/>
  <c r="W8" i="7"/>
  <c r="X8" i="7" s="1"/>
  <c r="J9" i="10"/>
  <c r="K9" i="10" s="1"/>
  <c r="V22" i="7"/>
  <c r="F23" i="7"/>
  <c r="H26" i="10"/>
  <c r="F26" i="10"/>
  <c r="F28" i="10" s="1"/>
  <c r="F30" i="10" s="1"/>
  <c r="W9" i="7"/>
  <c r="X9" i="7" s="1"/>
  <c r="X21" i="7" l="1"/>
  <c r="H28" i="10"/>
  <c r="J26" i="10"/>
  <c r="J28" i="10" s="1"/>
  <c r="M26" i="10"/>
  <c r="M28" i="10" s="1"/>
  <c r="H8" i="10"/>
  <c r="V23" i="7"/>
  <c r="W23" i="7" s="1"/>
  <c r="W22" i="7"/>
  <c r="J8" i="10" l="1"/>
  <c r="J7" i="10" s="1"/>
  <c r="J24" i="10" s="1"/>
  <c r="J30" i="10" s="1"/>
  <c r="M8" i="10"/>
  <c r="M7" i="10" s="1"/>
  <c r="M24" i="10" s="1"/>
  <c r="M30" i="10" s="1"/>
  <c r="H7" i="10"/>
  <c r="H24" i="10" s="1"/>
  <c r="H30" i="10" s="1"/>
  <c r="K26" i="10"/>
  <c r="K28" i="10" s="1"/>
  <c r="X23" i="7"/>
  <c r="V25" i="7"/>
  <c r="W25" i="7" s="1"/>
  <c r="K8" i="10" l="1"/>
  <c r="K7" i="10" s="1"/>
  <c r="K24" i="10" s="1"/>
  <c r="K30" i="10" s="1"/>
</calcChain>
</file>

<file path=xl/sharedStrings.xml><?xml version="1.0" encoding="utf-8"?>
<sst xmlns="http://schemas.openxmlformats.org/spreadsheetml/2006/main" count="96" uniqueCount="81">
  <si>
    <t>A. DIRECT ELIGIBLE COSTS</t>
  </si>
  <si>
    <t>Partner Organisation</t>
  </si>
  <si>
    <t>Reporting Period</t>
  </si>
  <si>
    <t>Sum</t>
  </si>
  <si>
    <t>Control</t>
  </si>
  <si>
    <t>From</t>
  </si>
  <si>
    <t>To</t>
  </si>
  <si>
    <t>Date</t>
  </si>
  <si>
    <t>Description</t>
  </si>
  <si>
    <t>Amount Local currency</t>
  </si>
  <si>
    <t>Exchange Rate</t>
  </si>
  <si>
    <t>Amount EUR</t>
  </si>
  <si>
    <t>BUDGET</t>
  </si>
  <si>
    <t>Type-1 Activity</t>
  </si>
  <si>
    <t>Type 1-1</t>
  </si>
  <si>
    <t>Type 1-2</t>
  </si>
  <si>
    <t>Type-2 Activity</t>
  </si>
  <si>
    <t>Type 2-1</t>
  </si>
  <si>
    <t>Type 2-2</t>
  </si>
  <si>
    <t>Type-3 Activity</t>
  </si>
  <si>
    <t xml:space="preserve">Type 3-1 </t>
  </si>
  <si>
    <t>Type 3-2</t>
  </si>
  <si>
    <t>Type-4 Activity</t>
  </si>
  <si>
    <t>Training course</t>
  </si>
  <si>
    <t>Heading 2: Travel, accommodation and subsistence</t>
  </si>
  <si>
    <t>Travel</t>
  </si>
  <si>
    <t xml:space="preserve">Subsistence </t>
  </si>
  <si>
    <t>Heading 1: Lump Sum</t>
  </si>
  <si>
    <t>Heading 3 : Costs of Services</t>
  </si>
  <si>
    <t>Dissemination</t>
  </si>
  <si>
    <t>Translations</t>
  </si>
  <si>
    <t>Interpreters</t>
  </si>
  <si>
    <t>External Expertise</t>
  </si>
  <si>
    <t>Heading 4: Administrative Costs</t>
  </si>
  <si>
    <t>Meeting Rooms (rental, online meeting licence)</t>
  </si>
  <si>
    <t>Interpretation Booths</t>
  </si>
  <si>
    <t>Heading 1 - Lump Sum</t>
  </si>
  <si>
    <r>
      <rPr>
        <b/>
        <sz val="9"/>
        <color theme="1"/>
        <rFont val="Arial"/>
      </rPr>
      <t xml:space="preserve">Heading 2 </t>
    </r>
    <r>
      <rPr>
        <sz val="9"/>
        <color theme="1"/>
        <rFont val="Arial"/>
      </rPr>
      <t>- Travel, accommodation and subsistence allowances</t>
    </r>
  </si>
  <si>
    <t>Daily costs (accommodation, DSA, etc.)</t>
  </si>
  <si>
    <r>
      <rPr>
        <b/>
        <sz val="9"/>
        <color theme="1"/>
        <rFont val="Arial"/>
      </rPr>
      <t xml:space="preserve">Heading 3 </t>
    </r>
    <r>
      <rPr>
        <sz val="9"/>
        <color theme="1"/>
        <rFont val="Arial"/>
      </rPr>
      <t>- Services costs</t>
    </r>
  </si>
  <si>
    <t>External expertise</t>
  </si>
  <si>
    <r>
      <rPr>
        <b/>
        <sz val="9"/>
        <color theme="1"/>
        <rFont val="Arial"/>
      </rPr>
      <t>Heading 4</t>
    </r>
    <r>
      <rPr>
        <sz val="9"/>
        <color theme="1"/>
        <rFont val="Arial"/>
      </rPr>
      <t xml:space="preserve"> - Administrative costs</t>
    </r>
  </si>
  <si>
    <t xml:space="preserve">    </t>
  </si>
  <si>
    <t>Meeting rooms</t>
  </si>
  <si>
    <t>Interpretation booths</t>
  </si>
  <si>
    <t>Total of the direct eligible costs (in €)</t>
  </si>
  <si>
    <t>*Indirect eligible costs - 7% overhead costs (in €)</t>
  </si>
  <si>
    <t>Total of the indirect eligible costs (in €)</t>
  </si>
  <si>
    <t>TOTAL OF THE ELIGIBLE COSTS (in €)</t>
  </si>
  <si>
    <t>FINANCIAL STATEMENT</t>
  </si>
  <si>
    <t>…</t>
  </si>
  <si>
    <t>A. TOTAL DIRECT ELIGIBLE COSTS</t>
  </si>
  <si>
    <t>B. INDIRECT COSTS (7%)</t>
  </si>
  <si>
    <t>B. INDIRECT COSTS</t>
  </si>
  <si>
    <t>Difference</t>
  </si>
  <si>
    <t>Contribution</t>
  </si>
  <si>
    <t>Own Contribution</t>
  </si>
  <si>
    <t>in EUR</t>
  </si>
  <si>
    <t>APPLICANT NAME</t>
  </si>
  <si>
    <t>Working Group Meeting 26/03/2022 - lump sum Type 1-1</t>
  </si>
  <si>
    <t>Consultation Meeting 06/04/2022 - lump sum Type 2-1</t>
  </si>
  <si>
    <t xml:space="preserve">Travel Participant 1 Working Group meeting </t>
  </si>
  <si>
    <t xml:space="preserve">Travel Participant 2 Working Group meeting </t>
  </si>
  <si>
    <t>TO FILL</t>
  </si>
  <si>
    <t>Hotel Working group participants 1 night x 12 participants</t>
  </si>
  <si>
    <t>Zoom Standard Pro Meeting Licence</t>
  </si>
  <si>
    <t>Working group Consultant (2 days)</t>
  </si>
  <si>
    <t>dd/mm/yyyy-dd/mm/yyyy</t>
  </si>
  <si>
    <t>Working group Meeting 27/03/2022 - lump sum type 1-2</t>
  </si>
  <si>
    <t xml:space="preserve">EXPENDITURES </t>
  </si>
  <si>
    <t>Ref #</t>
  </si>
  <si>
    <t>A</t>
  </si>
  <si>
    <t>B</t>
  </si>
  <si>
    <t>C= A+B</t>
  </si>
  <si>
    <t>D</t>
  </si>
  <si>
    <t>C.TOTAL ELIGIBLE COSTS</t>
  </si>
  <si>
    <t>D.BUDGET</t>
  </si>
  <si>
    <t>E.DIFFERENCE</t>
  </si>
  <si>
    <t>E=D-C</t>
  </si>
  <si>
    <t>dd/mm/yyyy</t>
  </si>
  <si>
    <t>ETUC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</si>
</sst>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-#,##0.00\ ;&quot; -&quot;#\ ;@\ "/>
  </numFmts>
  <fonts count="21" x14ac:knownFonts="1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sz val="10"/>
      <color theme="1"/>
      <name val="Calibri"/>
    </font>
    <font>
      <b/>
      <u/>
      <sz val="10"/>
      <color rgb="FFFF0000"/>
      <name val="Arial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u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BE4D5"/>
        <bgColor rgb="FFD9E2F3"/>
      </patternFill>
    </fill>
    <fill>
      <patternFill patternType="solid">
        <fgColor rgb="FFE2EFD9"/>
        <bgColor rgb="FFD9E2F3"/>
      </patternFill>
    </fill>
    <fill>
      <patternFill patternType="solid">
        <fgColor rgb="FFFEF2CB"/>
        <bgColor rgb="FFD9E2F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9" fontId="3" fillId="0" borderId="0"/>
    <xf numFmtId="9" fontId="3" fillId="0" borderId="0" applyFont="0" applyFill="0" applyBorder="0" applyAlignment="0" applyProtection="0"/>
    <xf numFmtId="0" fontId="7" fillId="0" borderId="0"/>
  </cellStyleXfs>
  <cellXfs count="140">
    <xf numFmtId="0" fontId="0" fillId="0" borderId="0" xfId="0"/>
    <xf numFmtId="0" fontId="3" fillId="0" borderId="0" xfId="4" applyFont="1"/>
    <xf numFmtId="0" fontId="5" fillId="0" borderId="0" xfId="0" applyFont="1"/>
    <xf numFmtId="0" fontId="3" fillId="0" borderId="1" xfId="4" applyFont="1" applyBorder="1" applyAlignment="1">
      <alignment wrapText="1"/>
    </xf>
    <xf numFmtId="0" fontId="3" fillId="0" borderId="0" xfId="4" applyFont="1" applyBorder="1" applyAlignment="1"/>
    <xf numFmtId="0" fontId="3" fillId="0" borderId="1" xfId="4" applyFont="1" applyBorder="1"/>
    <xf numFmtId="0" fontId="6" fillId="0" borderId="3" xfId="4" applyFont="1" applyFill="1" applyBorder="1"/>
    <xf numFmtId="2" fontId="6" fillId="3" borderId="3" xfId="4" applyNumberFormat="1" applyFont="1" applyFill="1" applyBorder="1"/>
    <xf numFmtId="0" fontId="6" fillId="3" borderId="4" xfId="4" applyFont="1" applyFill="1" applyBorder="1"/>
    <xf numFmtId="0" fontId="6" fillId="0" borderId="4" xfId="4" applyFont="1" applyBorder="1"/>
    <xf numFmtId="0" fontId="6" fillId="0" borderId="6" xfId="4" applyFont="1" applyFill="1" applyBorder="1"/>
    <xf numFmtId="0" fontId="0" fillId="0" borderId="1" xfId="4" applyFont="1" applyBorder="1"/>
    <xf numFmtId="14" fontId="5" fillId="0" borderId="0" xfId="0" applyNumberFormat="1" applyFont="1" applyFill="1"/>
    <xf numFmtId="2" fontId="6" fillId="0" borderId="6" xfId="4" applyNumberFormat="1" applyFont="1" applyFill="1" applyBorder="1"/>
    <xf numFmtId="2" fontId="6" fillId="0" borderId="3" xfId="4" applyNumberFormat="1" applyFont="1" applyFill="1" applyBorder="1"/>
    <xf numFmtId="0" fontId="7" fillId="0" borderId="0" xfId="8" applyFont="1" applyAlignment="1"/>
    <xf numFmtId="0" fontId="8" fillId="0" borderId="0" xfId="8" applyFont="1"/>
    <xf numFmtId="0" fontId="9" fillId="0" borderId="0" xfId="8" applyFont="1"/>
    <xf numFmtId="0" fontId="11" fillId="6" borderId="14" xfId="8" applyFont="1" applyFill="1" applyBorder="1"/>
    <xf numFmtId="0" fontId="12" fillId="7" borderId="14" xfId="8" applyFont="1" applyFill="1" applyBorder="1"/>
    <xf numFmtId="0" fontId="11" fillId="8" borderId="14" xfId="8" applyFont="1" applyFill="1" applyBorder="1"/>
    <xf numFmtId="0" fontId="12" fillId="9" borderId="14" xfId="8" applyFont="1" applyFill="1" applyBorder="1"/>
    <xf numFmtId="0" fontId="11" fillId="10" borderId="14" xfId="8" applyFont="1" applyFill="1" applyBorder="1"/>
    <xf numFmtId="0" fontId="12" fillId="11" borderId="14" xfId="8" applyFont="1" applyFill="1" applyBorder="1"/>
    <xf numFmtId="0" fontId="13" fillId="0" borderId="0" xfId="8" applyFont="1"/>
    <xf numFmtId="0" fontId="11" fillId="12" borderId="14" xfId="8" applyFont="1" applyFill="1" applyBorder="1"/>
    <xf numFmtId="0" fontId="11" fillId="0" borderId="0" xfId="8" applyFont="1"/>
    <xf numFmtId="0" fontId="9" fillId="0" borderId="15" xfId="8" applyFont="1" applyBorder="1" applyAlignment="1">
      <alignment vertical="center"/>
    </xf>
    <xf numFmtId="0" fontId="9" fillId="5" borderId="17" xfId="8" applyFont="1" applyFill="1" applyBorder="1"/>
    <xf numFmtId="2" fontId="9" fillId="0" borderId="16" xfId="8" applyNumberFormat="1" applyFont="1" applyBorder="1" applyAlignment="1">
      <alignment vertical="center"/>
    </xf>
    <xf numFmtId="2" fontId="14" fillId="13" borderId="14" xfId="8" applyNumberFormat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center"/>
    </xf>
    <xf numFmtId="0" fontId="8" fillId="0" borderId="0" xfId="8" applyFont="1" applyFill="1" applyBorder="1"/>
    <xf numFmtId="0" fontId="0" fillId="0" borderId="0" xfId="0" applyFill="1" applyBorder="1"/>
    <xf numFmtId="0" fontId="15" fillId="0" borderId="0" xfId="8" applyFont="1" applyFill="1" applyBorder="1" applyAlignment="1">
      <alignment horizontal="center"/>
    </xf>
    <xf numFmtId="0" fontId="15" fillId="0" borderId="0" xfId="8" applyFont="1" applyFill="1" applyBorder="1" applyAlignment="1">
      <alignment horizontal="left"/>
    </xf>
    <xf numFmtId="0" fontId="3" fillId="0" borderId="1" xfId="4" applyFont="1" applyFill="1" applyBorder="1"/>
    <xf numFmtId="2" fontId="7" fillId="0" borderId="1" xfId="8" applyNumberFormat="1" applyFont="1" applyBorder="1" applyAlignment="1"/>
    <xf numFmtId="2" fontId="9" fillId="0" borderId="1" xfId="8" applyNumberFormat="1" applyFont="1" applyBorder="1" applyAlignment="1">
      <alignment vertical="center"/>
    </xf>
    <xf numFmtId="0" fontId="5" fillId="15" borderId="1" xfId="0" applyFont="1" applyFill="1" applyBorder="1" applyAlignment="1">
      <alignment wrapText="1"/>
    </xf>
    <xf numFmtId="0" fontId="5" fillId="15" borderId="1" xfId="0" applyFont="1" applyFill="1" applyBorder="1" applyAlignment="1">
      <alignment horizontal="center" wrapText="1"/>
    </xf>
    <xf numFmtId="0" fontId="3" fillId="15" borderId="1" xfId="4" applyFont="1" applyFill="1" applyBorder="1"/>
    <xf numFmtId="0" fontId="6" fillId="15" borderId="6" xfId="4" applyFont="1" applyFill="1" applyBorder="1"/>
    <xf numFmtId="0" fontId="3" fillId="17" borderId="1" xfId="4" applyFont="1" applyFill="1" applyBorder="1"/>
    <xf numFmtId="0" fontId="6" fillId="17" borderId="6" xfId="4" applyFont="1" applyFill="1" applyBorder="1"/>
    <xf numFmtId="0" fontId="3" fillId="19" borderId="1" xfId="4" applyFont="1" applyFill="1" applyBorder="1"/>
    <xf numFmtId="0" fontId="6" fillId="19" borderId="6" xfId="4" applyFont="1" applyFill="1" applyBorder="1"/>
    <xf numFmtId="0" fontId="3" fillId="21" borderId="1" xfId="4" applyFont="1" applyFill="1" applyBorder="1"/>
    <xf numFmtId="0" fontId="6" fillId="21" borderId="6" xfId="4" applyFont="1" applyFill="1" applyBorder="1"/>
    <xf numFmtId="0" fontId="9" fillId="5" borderId="1" xfId="8" applyFont="1" applyFill="1" applyBorder="1"/>
    <xf numFmtId="0" fontId="0" fillId="0" borderId="1" xfId="0" applyBorder="1"/>
    <xf numFmtId="0" fontId="9" fillId="7" borderId="1" xfId="8" applyFont="1" applyFill="1" applyBorder="1"/>
    <xf numFmtId="0" fontId="9" fillId="9" borderId="1" xfId="8" applyFont="1" applyFill="1" applyBorder="1"/>
    <xf numFmtId="0" fontId="9" fillId="11" borderId="1" xfId="8" applyFont="1" applyFill="1" applyBorder="1"/>
    <xf numFmtId="2" fontId="17" fillId="0" borderId="1" xfId="8" applyNumberFormat="1" applyFont="1" applyBorder="1" applyAlignment="1"/>
    <xf numFmtId="0" fontId="8" fillId="6" borderId="15" xfId="8" applyFont="1" applyFill="1" applyBorder="1"/>
    <xf numFmtId="0" fontId="9" fillId="7" borderId="15" xfId="8" applyFont="1" applyFill="1" applyBorder="1"/>
    <xf numFmtId="0" fontId="8" fillId="8" borderId="15" xfId="8" applyFont="1" applyFill="1" applyBorder="1"/>
    <xf numFmtId="0" fontId="9" fillId="9" borderId="15" xfId="8" applyFont="1" applyFill="1" applyBorder="1"/>
    <xf numFmtId="0" fontId="8" fillId="10" borderId="15" xfId="8" applyFont="1" applyFill="1" applyBorder="1"/>
    <xf numFmtId="0" fontId="9" fillId="11" borderId="15" xfId="8" applyFont="1" applyFill="1" applyBorder="1"/>
    <xf numFmtId="0" fontId="8" fillId="12" borderId="15" xfId="8" applyFont="1" applyFill="1" applyBorder="1"/>
    <xf numFmtId="0" fontId="16" fillId="0" borderId="1" xfId="8" applyFont="1" applyFill="1" applyBorder="1" applyAlignment="1">
      <alignment horizontal="center"/>
    </xf>
    <xf numFmtId="0" fontId="8" fillId="6" borderId="1" xfId="8" applyFont="1" applyFill="1" applyBorder="1"/>
    <xf numFmtId="9" fontId="8" fillId="6" borderId="1" xfId="7" applyFont="1" applyFill="1" applyBorder="1"/>
    <xf numFmtId="2" fontId="9" fillId="0" borderId="1" xfId="8" applyNumberFormat="1" applyFont="1" applyFill="1" applyBorder="1" applyAlignment="1">
      <alignment vertical="center"/>
    </xf>
    <xf numFmtId="0" fontId="9" fillId="0" borderId="1" xfId="8" applyFont="1" applyBorder="1"/>
    <xf numFmtId="0" fontId="5" fillId="0" borderId="1" xfId="8" applyFont="1" applyBorder="1"/>
    <xf numFmtId="9" fontId="5" fillId="0" borderId="1" xfId="7" applyFont="1" applyBorder="1"/>
    <xf numFmtId="0" fontId="9" fillId="0" borderId="1" xfId="8" applyFont="1" applyBorder="1" applyAlignment="1">
      <alignment vertical="center"/>
    </xf>
    <xf numFmtId="9" fontId="9" fillId="0" borderId="1" xfId="7" applyFont="1" applyBorder="1" applyAlignment="1">
      <alignment vertical="center"/>
    </xf>
    <xf numFmtId="0" fontId="12" fillId="5" borderId="18" xfId="8" applyFont="1" applyFill="1" applyBorder="1"/>
    <xf numFmtId="2" fontId="6" fillId="0" borderId="7" xfId="4" applyNumberFormat="1" applyFont="1" applyFill="1" applyBorder="1"/>
    <xf numFmtId="9" fontId="8" fillId="22" borderId="1" xfId="7" applyFont="1" applyFill="1" applyBorder="1"/>
    <xf numFmtId="0" fontId="8" fillId="22" borderId="1" xfId="8" applyFont="1" applyFill="1" applyBorder="1"/>
    <xf numFmtId="9" fontId="8" fillId="23" borderId="1" xfId="7" applyFont="1" applyFill="1" applyBorder="1"/>
    <xf numFmtId="0" fontId="8" fillId="23" borderId="1" xfId="8" applyFont="1" applyFill="1" applyBorder="1"/>
    <xf numFmtId="0" fontId="0" fillId="19" borderId="1" xfId="0" applyFill="1" applyBorder="1"/>
    <xf numFmtId="0" fontId="7" fillId="19" borderId="1" xfId="8" applyFont="1" applyFill="1" applyBorder="1" applyAlignment="1"/>
    <xf numFmtId="0" fontId="0" fillId="17" borderId="1" xfId="0" applyFill="1" applyBorder="1"/>
    <xf numFmtId="0" fontId="7" fillId="21" borderId="1" xfId="8" applyFont="1" applyFill="1" applyBorder="1" applyAlignment="1"/>
    <xf numFmtId="9" fontId="8" fillId="24" borderId="1" xfId="7" applyFont="1" applyFill="1" applyBorder="1"/>
    <xf numFmtId="0" fontId="8" fillId="24" borderId="1" xfId="8" applyFont="1" applyFill="1" applyBorder="1"/>
    <xf numFmtId="0" fontId="16" fillId="0" borderId="2" xfId="8" applyFont="1" applyFill="1" applyBorder="1" applyAlignment="1">
      <alignment horizontal="center"/>
    </xf>
    <xf numFmtId="0" fontId="0" fillId="15" borderId="1" xfId="0" applyFill="1" applyBorder="1"/>
    <xf numFmtId="0" fontId="0" fillId="0" borderId="1" xfId="0" applyFill="1" applyBorder="1" applyAlignment="1">
      <alignment horizontal="center"/>
    </xf>
    <xf numFmtId="0" fontId="14" fillId="13" borderId="1" xfId="8" applyFont="1" applyFill="1" applyBorder="1" applyAlignment="1">
      <alignment horizontal="left" vertical="center"/>
    </xf>
    <xf numFmtId="2" fontId="14" fillId="13" borderId="1" xfId="8" applyNumberFormat="1" applyFont="1" applyFill="1" applyBorder="1" applyAlignment="1">
      <alignment horizontal="right" vertical="center"/>
    </xf>
    <xf numFmtId="9" fontId="14" fillId="13" borderId="1" xfId="7" applyFont="1" applyFill="1" applyBorder="1" applyAlignment="1">
      <alignment horizontal="right" vertical="center"/>
    </xf>
    <xf numFmtId="0" fontId="16" fillId="4" borderId="1" xfId="8" applyFont="1" applyFill="1" applyBorder="1" applyAlignment="1">
      <alignment horizontal="center" wrapText="1"/>
    </xf>
    <xf numFmtId="0" fontId="16" fillId="0" borderId="1" xfId="8" applyFont="1" applyFill="1" applyBorder="1" applyAlignment="1">
      <alignment horizontal="center" wrapText="1"/>
    </xf>
    <xf numFmtId="0" fontId="0" fillId="0" borderId="0" xfId="0" applyBorder="1"/>
    <xf numFmtId="14" fontId="3" fillId="0" borderId="1" xfId="4" applyNumberFormat="1" applyFont="1" applyBorder="1"/>
    <xf numFmtId="14" fontId="3" fillId="0" borderId="1" xfId="4" applyNumberFormat="1" applyFont="1" applyFill="1" applyBorder="1"/>
    <xf numFmtId="0" fontId="15" fillId="0" borderId="0" xfId="8" applyFont="1" applyFill="1" applyBorder="1" applyAlignment="1"/>
    <xf numFmtId="0" fontId="0" fillId="0" borderId="11" xfId="0" applyBorder="1"/>
    <xf numFmtId="2" fontId="6" fillId="3" borderId="4" xfId="4" applyNumberFormat="1" applyFont="1" applyFill="1" applyBorder="1"/>
    <xf numFmtId="0" fontId="0" fillId="0" borderId="1" xfId="4" applyFont="1" applyBorder="1" applyAlignment="1">
      <alignment wrapText="1"/>
    </xf>
    <xf numFmtId="2" fontId="7" fillId="0" borderId="0" xfId="8" applyNumberFormat="1" applyFont="1" applyAlignment="1"/>
    <xf numFmtId="2" fontId="0" fillId="0" borderId="1" xfId="0" applyNumberFormat="1" applyBorder="1"/>
    <xf numFmtId="2" fontId="0" fillId="0" borderId="0" xfId="0" applyNumberFormat="1"/>
    <xf numFmtId="0" fontId="15" fillId="0" borderId="21" xfId="8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5" fillId="0" borderId="0" xfId="8" applyFont="1" applyFill="1" applyBorder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/>
    </xf>
    <xf numFmtId="0" fontId="19" fillId="0" borderId="1" xfId="8" applyFont="1" applyFill="1" applyBorder="1" applyAlignment="1">
      <alignment horizontal="center"/>
    </xf>
    <xf numFmtId="0" fontId="6" fillId="20" borderId="2" xfId="4" applyFont="1" applyFill="1" applyBorder="1" applyAlignment="1">
      <alignment horizontal="center" wrapText="1"/>
    </xf>
    <xf numFmtId="0" fontId="6" fillId="20" borderId="8" xfId="4" applyFont="1" applyFill="1" applyBorder="1" applyAlignment="1">
      <alignment horizontal="center" wrapText="1"/>
    </xf>
    <xf numFmtId="0" fontId="5" fillId="21" borderId="12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wrapText="1"/>
    </xf>
    <xf numFmtId="0" fontId="5" fillId="21" borderId="19" xfId="0" applyFont="1" applyFill="1" applyBorder="1" applyAlignment="1">
      <alignment horizontal="center" wrapText="1"/>
    </xf>
    <xf numFmtId="0" fontId="5" fillId="21" borderId="20" xfId="0" applyFont="1" applyFill="1" applyBorder="1" applyAlignment="1">
      <alignment horizontal="center" wrapText="1"/>
    </xf>
    <xf numFmtId="0" fontId="6" fillId="0" borderId="5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0" fontId="5" fillId="4" borderId="0" xfId="0" applyFont="1" applyFill="1" applyAlignment="1">
      <alignment horizontal="center"/>
    </xf>
    <xf numFmtId="0" fontId="18" fillId="0" borderId="0" xfId="4" applyFont="1" applyAlignment="1">
      <alignment horizontal="center"/>
    </xf>
    <xf numFmtId="0" fontId="6" fillId="0" borderId="5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8" xfId="4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center" wrapText="1"/>
    </xf>
    <xf numFmtId="0" fontId="6" fillId="14" borderId="2" xfId="4" applyFont="1" applyFill="1" applyBorder="1" applyAlignment="1">
      <alignment horizontal="center" wrapText="1"/>
    </xf>
    <xf numFmtId="0" fontId="6" fillId="14" borderId="8" xfId="4" applyFont="1" applyFill="1" applyBorder="1" applyAlignment="1">
      <alignment horizontal="center" wrapText="1"/>
    </xf>
    <xf numFmtId="0" fontId="6" fillId="14" borderId="9" xfId="4" applyFont="1" applyFill="1" applyBorder="1" applyAlignment="1">
      <alignment horizontal="center" wrapText="1"/>
    </xf>
    <xf numFmtId="0" fontId="6" fillId="16" borderId="1" xfId="4" applyFont="1" applyFill="1" applyBorder="1" applyAlignment="1">
      <alignment horizontal="center" wrapText="1"/>
    </xf>
    <xf numFmtId="0" fontId="5" fillId="17" borderId="12" xfId="0" applyFont="1" applyFill="1" applyBorder="1" applyAlignment="1">
      <alignment horizontal="center" wrapText="1"/>
    </xf>
    <xf numFmtId="0" fontId="5" fillId="17" borderId="13" xfId="0" applyFont="1" applyFill="1" applyBorder="1" applyAlignment="1">
      <alignment horizontal="center" wrapText="1"/>
    </xf>
    <xf numFmtId="0" fontId="6" fillId="18" borderId="2" xfId="4" applyFont="1" applyFill="1" applyBorder="1" applyAlignment="1">
      <alignment horizontal="center" wrapText="1"/>
    </xf>
    <xf numFmtId="0" fontId="6" fillId="18" borderId="8" xfId="4" applyFont="1" applyFill="1" applyBorder="1" applyAlignment="1">
      <alignment horizontal="center" wrapText="1"/>
    </xf>
    <xf numFmtId="0" fontId="6" fillId="18" borderId="9" xfId="4" applyFont="1" applyFill="1" applyBorder="1" applyAlignment="1">
      <alignment horizontal="center" wrapText="1"/>
    </xf>
    <xf numFmtId="0" fontId="5" fillId="19" borderId="12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wrapText="1"/>
    </xf>
    <xf numFmtId="0" fontId="6" fillId="2" borderId="12" xfId="4" applyFont="1" applyFill="1" applyBorder="1" applyAlignment="1">
      <alignment horizontal="center" wrapText="1"/>
    </xf>
    <xf numFmtId="0" fontId="6" fillId="2" borderId="11" xfId="4" applyFont="1" applyFill="1" applyBorder="1" applyAlignment="1">
      <alignment horizontal="center" wrapText="1"/>
    </xf>
    <xf numFmtId="0" fontId="6" fillId="2" borderId="13" xfId="4" applyFont="1" applyFill="1" applyBorder="1" applyAlignment="1">
      <alignment horizontal="center" wrapText="1"/>
    </xf>
  </cellXfs>
  <cellStyles count="9">
    <cellStyle name="Comma 2" xfId="5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  <cellStyle name="Normal 4" xfId="8" xr:uid="{00000000-0005-0000-0000-000006000000}"/>
    <cellStyle name="Percent" xfId="7" builtinId="5"/>
    <cellStyle name="Percent 2" xfId="6" xr:uid="{00000000-0005-0000-0000-000008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DDDDD"/>
      <rgbColor rgb="00660066"/>
      <rgbColor rgb="00FF9966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D9D9D9"/>
      <rgbColor rgb="003366FF"/>
      <rgbColor rgb="0066FF66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2F3"/>
      <color rgb="FFFEF2CB"/>
      <color rgb="FFFBE4D5"/>
      <color rgb="FFE2EFD9"/>
      <color rgb="FFFFD965"/>
      <color rgb="FFA8D08D"/>
      <color rgb="FFA8D090"/>
      <color rgb="FFF4B083"/>
      <color rgb="FF8EA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4"/>
  <sheetViews>
    <sheetView tabSelected="1" workbookViewId="0">
      <selection activeCell="C11" sqref="C11"/>
    </sheetView>
  </sheetViews>
  <sheetFormatPr defaultRowHeight="12.5" x14ac:dyDescent="0.25"/>
  <cols>
    <col min="1" max="1" width="1.7265625" customWidth="1"/>
    <col min="2" max="2" width="53.1796875" bestFit="1" customWidth="1"/>
    <col min="4" max="4" width="10.81640625" bestFit="1" customWidth="1"/>
    <col min="5" max="5" width="13.1796875" bestFit="1" customWidth="1"/>
    <col min="6" max="6" width="10.81640625" bestFit="1" customWidth="1"/>
    <col min="7" max="7" width="1.54296875" customWidth="1"/>
    <col min="8" max="8" width="8.54296875" bestFit="1" customWidth="1"/>
    <col min="9" max="9" width="10.81640625" bestFit="1" customWidth="1"/>
    <col min="10" max="10" width="13.1796875" bestFit="1" customWidth="1"/>
    <col min="11" max="11" width="12.54296875" customWidth="1"/>
    <col min="12" max="12" width="1.26953125" customWidth="1"/>
  </cols>
  <sheetData>
    <row r="1" spans="1:13" ht="18" x14ac:dyDescent="0.4">
      <c r="A1" s="103" t="s">
        <v>49</v>
      </c>
      <c r="B1" s="104"/>
      <c r="C1" s="104"/>
      <c r="D1" s="104"/>
      <c r="E1" s="104"/>
      <c r="F1" s="104"/>
      <c r="G1" s="32"/>
      <c r="H1" s="33"/>
      <c r="I1" s="33"/>
      <c r="J1" s="33"/>
      <c r="K1" s="33"/>
    </row>
    <row r="2" spans="1:13" ht="15.5" x14ac:dyDescent="0.35">
      <c r="A2" s="105" t="s">
        <v>58</v>
      </c>
      <c r="B2" s="105"/>
      <c r="C2" s="105"/>
      <c r="D2" s="105"/>
      <c r="E2" s="105"/>
      <c r="F2" s="105"/>
      <c r="G2" s="32"/>
      <c r="H2" s="33"/>
      <c r="I2" s="33"/>
      <c r="J2" s="33"/>
      <c r="K2" s="33"/>
    </row>
    <row r="3" spans="1:13" ht="18" x14ac:dyDescent="0.4">
      <c r="A3" s="34"/>
      <c r="B3" s="31"/>
      <c r="C3" s="31"/>
      <c r="D3" s="31"/>
      <c r="E3" s="31"/>
      <c r="F3" s="31"/>
      <c r="G3" s="32"/>
      <c r="H3" s="33"/>
      <c r="I3" s="33"/>
      <c r="J3" s="33"/>
      <c r="K3" s="33"/>
    </row>
    <row r="4" spans="1:13" ht="18" x14ac:dyDescent="0.4">
      <c r="A4" s="35"/>
      <c r="B4" s="101" t="s">
        <v>12</v>
      </c>
      <c r="C4" s="101"/>
      <c r="D4" s="101"/>
      <c r="E4" s="101"/>
      <c r="F4" s="101"/>
      <c r="G4" s="32"/>
      <c r="H4" s="102" t="s">
        <v>69</v>
      </c>
      <c r="I4" s="102"/>
      <c r="J4" s="102"/>
      <c r="K4" s="102"/>
      <c r="L4" s="91"/>
    </row>
    <row r="5" spans="1:13" ht="18" x14ac:dyDescent="0.4">
      <c r="A5" s="35"/>
      <c r="B5" s="106" t="s">
        <v>67</v>
      </c>
      <c r="C5" s="106"/>
      <c r="D5" s="106"/>
      <c r="E5" s="106"/>
      <c r="F5" s="106"/>
      <c r="G5" s="32"/>
      <c r="H5" s="106" t="s">
        <v>67</v>
      </c>
      <c r="I5" s="106"/>
      <c r="J5" s="106"/>
      <c r="K5" s="106"/>
      <c r="L5" s="94"/>
    </row>
    <row r="6" spans="1:13" ht="26.25" customHeight="1" x14ac:dyDescent="0.4">
      <c r="A6" s="31"/>
      <c r="B6" s="83" t="s">
        <v>8</v>
      </c>
      <c r="C6" s="62" t="s">
        <v>57</v>
      </c>
      <c r="D6" s="62" t="s">
        <v>55</v>
      </c>
      <c r="E6" s="89" t="s">
        <v>80</v>
      </c>
      <c r="F6" s="90" t="s">
        <v>56</v>
      </c>
      <c r="G6" s="32"/>
      <c r="H6" s="85" t="s">
        <v>57</v>
      </c>
      <c r="I6" s="62" t="s">
        <v>55</v>
      </c>
      <c r="J6" s="89" t="s">
        <v>80</v>
      </c>
      <c r="K6" s="90" t="s">
        <v>56</v>
      </c>
      <c r="L6" s="95"/>
      <c r="M6" s="50" t="s">
        <v>54</v>
      </c>
    </row>
    <row r="7" spans="1:13" ht="13" x14ac:dyDescent="0.3">
      <c r="A7" s="16"/>
      <c r="B7" s="71" t="s">
        <v>36</v>
      </c>
      <c r="C7" s="28">
        <f>SUM(C8:C11)</f>
        <v>0</v>
      </c>
      <c r="D7" s="49"/>
      <c r="E7" s="49">
        <f>SUM(E8:E11)</f>
        <v>0</v>
      </c>
      <c r="F7" s="49">
        <f>SUM(F8:F11)</f>
        <v>0</v>
      </c>
      <c r="G7" s="15"/>
      <c r="H7" s="49">
        <f>SUM(H8:H11)</f>
        <v>0</v>
      </c>
      <c r="I7" s="49"/>
      <c r="J7" s="49">
        <f>SUM(J8:J11)</f>
        <v>0</v>
      </c>
      <c r="K7" s="49">
        <f>SUM(K8:K11)</f>
        <v>0</v>
      </c>
      <c r="M7" s="49">
        <f>SUM(M8:M11)</f>
        <v>0</v>
      </c>
    </row>
    <row r="8" spans="1:13" x14ac:dyDescent="0.25">
      <c r="A8" s="16"/>
      <c r="B8" s="18" t="s">
        <v>13</v>
      </c>
      <c r="C8" s="55"/>
      <c r="D8" s="64">
        <v>0.95</v>
      </c>
      <c r="E8" s="63">
        <f>D8*C8</f>
        <v>0</v>
      </c>
      <c r="F8" s="63">
        <f>C8-E8</f>
        <v>0</v>
      </c>
      <c r="G8" s="15"/>
      <c r="H8" s="84">
        <f>'Detailed Expenditures'!G21+'Detailed Expenditures'!H21</f>
        <v>0</v>
      </c>
      <c r="I8" s="64">
        <v>0.95</v>
      </c>
      <c r="J8" s="63">
        <f>I8*H8</f>
        <v>0</v>
      </c>
      <c r="K8" s="63">
        <f>H8-J8</f>
        <v>0</v>
      </c>
      <c r="M8" s="50">
        <f>C8-H8</f>
        <v>0</v>
      </c>
    </row>
    <row r="9" spans="1:13" x14ac:dyDescent="0.25">
      <c r="A9" s="16"/>
      <c r="B9" s="18" t="s">
        <v>16</v>
      </c>
      <c r="C9" s="55"/>
      <c r="D9" s="64">
        <v>0.95</v>
      </c>
      <c r="E9" s="63">
        <f t="shared" ref="E9:E11" si="0">D9*C9</f>
        <v>0</v>
      </c>
      <c r="F9" s="63">
        <f t="shared" ref="F9:F11" si="1">C9-E9</f>
        <v>0</v>
      </c>
      <c r="G9" s="15"/>
      <c r="H9" s="84">
        <f>'Detailed Expenditures'!I21+'Detailed Expenditures'!J21</f>
        <v>0</v>
      </c>
      <c r="I9" s="64">
        <v>0.95</v>
      </c>
      <c r="J9" s="63">
        <f t="shared" ref="J9:J11" si="2">I9*H9</f>
        <v>0</v>
      </c>
      <c r="K9" s="63">
        <f t="shared" ref="K9:K11" si="3">H9-J9</f>
        <v>0</v>
      </c>
      <c r="M9" s="50">
        <f>C9-H9</f>
        <v>0</v>
      </c>
    </row>
    <row r="10" spans="1:13" x14ac:dyDescent="0.25">
      <c r="A10" s="16"/>
      <c r="B10" s="18" t="s">
        <v>19</v>
      </c>
      <c r="C10" s="55"/>
      <c r="D10" s="64">
        <v>0.95</v>
      </c>
      <c r="E10" s="63">
        <f t="shared" si="0"/>
        <v>0</v>
      </c>
      <c r="F10" s="63">
        <f t="shared" si="1"/>
        <v>0</v>
      </c>
      <c r="G10" s="15"/>
      <c r="H10" s="84">
        <f>'Detailed Expenditures'!K21+'Detailed Expenditures'!L21</f>
        <v>0</v>
      </c>
      <c r="I10" s="64">
        <v>0.95</v>
      </c>
      <c r="J10" s="63">
        <f t="shared" si="2"/>
        <v>0</v>
      </c>
      <c r="K10" s="63">
        <f t="shared" si="3"/>
        <v>0</v>
      </c>
      <c r="M10" s="50">
        <f>C10-H10</f>
        <v>0</v>
      </c>
    </row>
    <row r="11" spans="1:13" x14ac:dyDescent="0.25">
      <c r="A11" s="16"/>
      <c r="B11" s="18" t="s">
        <v>22</v>
      </c>
      <c r="C11" s="55"/>
      <c r="D11" s="64">
        <v>0.95</v>
      </c>
      <c r="E11" s="63">
        <f t="shared" si="0"/>
        <v>0</v>
      </c>
      <c r="F11" s="63">
        <f t="shared" si="1"/>
        <v>0</v>
      </c>
      <c r="G11" s="15"/>
      <c r="H11" s="84">
        <f>'Detailed Expenditures'!M21</f>
        <v>0</v>
      </c>
      <c r="I11" s="64">
        <v>0.95</v>
      </c>
      <c r="J11" s="63">
        <f t="shared" si="2"/>
        <v>0</v>
      </c>
      <c r="K11" s="63">
        <f t="shared" si="3"/>
        <v>0</v>
      </c>
      <c r="M11" s="50">
        <f>C11-H11</f>
        <v>0</v>
      </c>
    </row>
    <row r="12" spans="1:13" ht="13" x14ac:dyDescent="0.3">
      <c r="A12" s="16"/>
      <c r="B12" s="19" t="s">
        <v>37</v>
      </c>
      <c r="C12" s="56">
        <f>SUM(C13:C14)</f>
        <v>0</v>
      </c>
      <c r="D12" s="51"/>
      <c r="E12" s="51">
        <f>SUM(E13:E14)</f>
        <v>0</v>
      </c>
      <c r="F12" s="51">
        <f>SUM(F13:F14)</f>
        <v>0</v>
      </c>
      <c r="G12" s="15"/>
      <c r="H12" s="51">
        <f>SUM(H13:H14)</f>
        <v>0</v>
      </c>
      <c r="I12" s="51"/>
      <c r="J12" s="51">
        <f>SUM(J13:J14)</f>
        <v>0</v>
      </c>
      <c r="K12" s="51">
        <f>SUM(K13:K14)</f>
        <v>0</v>
      </c>
      <c r="M12" s="51">
        <f>SUM(M13:M14)</f>
        <v>0</v>
      </c>
    </row>
    <row r="13" spans="1:13" x14ac:dyDescent="0.25">
      <c r="A13" s="16"/>
      <c r="B13" s="20" t="s">
        <v>25</v>
      </c>
      <c r="C13" s="57"/>
      <c r="D13" s="73">
        <v>0.95</v>
      </c>
      <c r="E13" s="74">
        <f t="shared" ref="E13:E14" si="4">D13*C13</f>
        <v>0</v>
      </c>
      <c r="F13" s="74">
        <f t="shared" ref="F13:F14" si="5">C13-E13</f>
        <v>0</v>
      </c>
      <c r="G13" s="15"/>
      <c r="H13" s="79">
        <f>'Detailed Expenditures'!N21</f>
        <v>0</v>
      </c>
      <c r="I13" s="73">
        <v>0.95</v>
      </c>
      <c r="J13" s="74">
        <f t="shared" ref="J13:J14" si="6">I13*H13</f>
        <v>0</v>
      </c>
      <c r="K13" s="74">
        <f t="shared" ref="K13:K14" si="7">H13-J13</f>
        <v>0</v>
      </c>
      <c r="M13" s="50">
        <f>C13-H13</f>
        <v>0</v>
      </c>
    </row>
    <row r="14" spans="1:13" x14ac:dyDescent="0.25">
      <c r="A14" s="16"/>
      <c r="B14" s="20" t="s">
        <v>38</v>
      </c>
      <c r="C14" s="57"/>
      <c r="D14" s="73">
        <v>0.95</v>
      </c>
      <c r="E14" s="74">
        <f t="shared" si="4"/>
        <v>0</v>
      </c>
      <c r="F14" s="74">
        <f t="shared" si="5"/>
        <v>0</v>
      </c>
      <c r="G14" s="15"/>
      <c r="H14" s="79">
        <f>'Detailed Expenditures'!O21</f>
        <v>0</v>
      </c>
      <c r="I14" s="73">
        <v>0.95</v>
      </c>
      <c r="J14" s="74">
        <f t="shared" si="6"/>
        <v>0</v>
      </c>
      <c r="K14" s="74">
        <f t="shared" si="7"/>
        <v>0</v>
      </c>
      <c r="M14" s="50">
        <f>C14-H14</f>
        <v>0</v>
      </c>
    </row>
    <row r="15" spans="1:13" ht="13" x14ac:dyDescent="0.3">
      <c r="A15" s="16"/>
      <c r="B15" s="21" t="s">
        <v>39</v>
      </c>
      <c r="C15" s="58">
        <f>SUM(C16:C19)</f>
        <v>0</v>
      </c>
      <c r="D15" s="52"/>
      <c r="E15" s="52">
        <f>SUM(E16:E19)</f>
        <v>0</v>
      </c>
      <c r="F15" s="52">
        <f>SUM(F16:F19)</f>
        <v>0</v>
      </c>
      <c r="G15" s="15"/>
      <c r="H15" s="52">
        <f>SUM(H17:H19)</f>
        <v>0</v>
      </c>
      <c r="I15" s="52"/>
      <c r="J15" s="52">
        <f>SUM(J16:J19)</f>
        <v>0</v>
      </c>
      <c r="K15" s="52">
        <f>SUM(K16:K19)</f>
        <v>0</v>
      </c>
      <c r="M15" s="52">
        <f>SUM(M17:M19)</f>
        <v>0</v>
      </c>
    </row>
    <row r="16" spans="1:13" x14ac:dyDescent="0.25">
      <c r="A16" s="16"/>
      <c r="B16" s="22" t="s">
        <v>29</v>
      </c>
      <c r="C16" s="59"/>
      <c r="D16" s="75">
        <v>0.95</v>
      </c>
      <c r="E16" s="76">
        <f t="shared" ref="E16:E19" si="8">D16*C16</f>
        <v>0</v>
      </c>
      <c r="F16" s="76">
        <f t="shared" ref="F16:F19" si="9">C16-E16</f>
        <v>0</v>
      </c>
      <c r="G16" s="15"/>
      <c r="H16" s="77">
        <f>'Detailed Expenditures'!P21</f>
        <v>0</v>
      </c>
      <c r="I16" s="75">
        <v>0.95</v>
      </c>
      <c r="J16" s="76">
        <f t="shared" ref="J16:J19" si="10">I16*H16</f>
        <v>0</v>
      </c>
      <c r="K16" s="76">
        <f t="shared" ref="K16:K19" si="11">H16-J16</f>
        <v>0</v>
      </c>
      <c r="M16" s="50">
        <f>C16-H16</f>
        <v>0</v>
      </c>
    </row>
    <row r="17" spans="1:28" x14ac:dyDescent="0.25">
      <c r="A17" s="16"/>
      <c r="B17" s="22" t="s">
        <v>30</v>
      </c>
      <c r="C17" s="59"/>
      <c r="D17" s="75">
        <v>0.95</v>
      </c>
      <c r="E17" s="76">
        <f t="shared" si="8"/>
        <v>0</v>
      </c>
      <c r="F17" s="76">
        <f t="shared" si="9"/>
        <v>0</v>
      </c>
      <c r="G17" s="15"/>
      <c r="H17" s="78">
        <f>'Detailed Expenditures'!Q21</f>
        <v>0</v>
      </c>
      <c r="I17" s="75">
        <v>0.95</v>
      </c>
      <c r="J17" s="76">
        <f t="shared" si="10"/>
        <v>0</v>
      </c>
      <c r="K17" s="76">
        <f t="shared" si="11"/>
        <v>0</v>
      </c>
      <c r="L17" s="15"/>
      <c r="M17" s="50">
        <f>C17-H17</f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5">
      <c r="A18" s="16"/>
      <c r="B18" s="22" t="s">
        <v>31</v>
      </c>
      <c r="C18" s="59"/>
      <c r="D18" s="75">
        <v>0.95</v>
      </c>
      <c r="E18" s="76">
        <f t="shared" si="8"/>
        <v>0</v>
      </c>
      <c r="F18" s="76">
        <f t="shared" si="9"/>
        <v>0</v>
      </c>
      <c r="G18" s="15"/>
      <c r="H18" s="78">
        <f>'Detailed Expenditures'!R21</f>
        <v>0</v>
      </c>
      <c r="I18" s="75">
        <v>0.95</v>
      </c>
      <c r="J18" s="76">
        <f t="shared" si="10"/>
        <v>0</v>
      </c>
      <c r="K18" s="76">
        <f t="shared" si="11"/>
        <v>0</v>
      </c>
      <c r="L18" s="15"/>
      <c r="M18" s="50">
        <f>C18-H18</f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16"/>
      <c r="B19" s="22" t="s">
        <v>40</v>
      </c>
      <c r="C19" s="59"/>
      <c r="D19" s="75">
        <v>0.95</v>
      </c>
      <c r="E19" s="76">
        <f t="shared" si="8"/>
        <v>0</v>
      </c>
      <c r="F19" s="76">
        <f t="shared" si="9"/>
        <v>0</v>
      </c>
      <c r="G19" s="15"/>
      <c r="H19" s="78">
        <f>'Detailed Expenditures'!S21</f>
        <v>0</v>
      </c>
      <c r="I19" s="75">
        <v>0.95</v>
      </c>
      <c r="J19" s="76">
        <f t="shared" si="10"/>
        <v>0</v>
      </c>
      <c r="K19" s="76">
        <f t="shared" si="11"/>
        <v>0</v>
      </c>
      <c r="L19" s="15"/>
      <c r="M19" s="50">
        <f>C19-H19</f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3" x14ac:dyDescent="0.3">
      <c r="A20" s="16"/>
      <c r="B20" s="23" t="s">
        <v>41</v>
      </c>
      <c r="C20" s="60">
        <f>SUM(C21:C22)</f>
        <v>0</v>
      </c>
      <c r="D20" s="53"/>
      <c r="E20" s="53">
        <f>SUM(E21:E22)</f>
        <v>0</v>
      </c>
      <c r="F20" s="53">
        <f>SUM(F21:F22)</f>
        <v>0</v>
      </c>
      <c r="G20" s="24" t="s">
        <v>42</v>
      </c>
      <c r="H20" s="53">
        <f>SUM(H21:H22)</f>
        <v>0</v>
      </c>
      <c r="I20" s="53"/>
      <c r="J20" s="53">
        <f>SUM(J21:J22)</f>
        <v>0</v>
      </c>
      <c r="K20" s="53">
        <f>SUM(K21:K22)</f>
        <v>0</v>
      </c>
      <c r="L20" s="15"/>
      <c r="M20" s="53">
        <f>SUM(M21:M22)</f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5">
      <c r="A21" s="16"/>
      <c r="B21" s="25" t="s">
        <v>43</v>
      </c>
      <c r="C21" s="61"/>
      <c r="D21" s="81">
        <v>0.95</v>
      </c>
      <c r="E21" s="82">
        <f t="shared" ref="E21:E22" si="12">D21*C21</f>
        <v>0</v>
      </c>
      <c r="F21" s="82">
        <f t="shared" ref="F21:F22" si="13">C21-E21</f>
        <v>0</v>
      </c>
      <c r="G21" s="15"/>
      <c r="H21" s="80">
        <f>'Detailed Expenditures'!T21</f>
        <v>0</v>
      </c>
      <c r="I21" s="81">
        <v>0.95</v>
      </c>
      <c r="J21" s="82">
        <f t="shared" ref="J21:J22" si="14">I21*H21</f>
        <v>0</v>
      </c>
      <c r="K21" s="82">
        <f t="shared" ref="K21:K22" si="15">H21-J21</f>
        <v>0</v>
      </c>
      <c r="L21" s="15"/>
      <c r="M21" s="50">
        <f t="shared" ref="M21:M22" si="16">C21-H21</f>
        <v>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5">
      <c r="A22" s="16"/>
      <c r="B22" s="25" t="s">
        <v>44</v>
      </c>
      <c r="C22" s="61">
        <v>0</v>
      </c>
      <c r="D22" s="81">
        <v>0.95</v>
      </c>
      <c r="E22" s="82">
        <f t="shared" si="12"/>
        <v>0</v>
      </c>
      <c r="F22" s="82">
        <f t="shared" si="13"/>
        <v>0</v>
      </c>
      <c r="G22" s="15"/>
      <c r="H22" s="80">
        <f>'Detailed Expenditures'!U21</f>
        <v>0</v>
      </c>
      <c r="I22" s="81">
        <v>0.95</v>
      </c>
      <c r="J22" s="82">
        <f t="shared" si="14"/>
        <v>0</v>
      </c>
      <c r="K22" s="82">
        <f t="shared" si="15"/>
        <v>0</v>
      </c>
      <c r="L22" s="15"/>
      <c r="M22" s="50">
        <f t="shared" si="16"/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5">
      <c r="A23" s="16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3" x14ac:dyDescent="0.3">
      <c r="A24" s="17"/>
      <c r="B24" s="69" t="s">
        <v>45</v>
      </c>
      <c r="C24" s="38">
        <f>C20+C15+C12+C7</f>
        <v>0</v>
      </c>
      <c r="D24" s="70">
        <v>0.95</v>
      </c>
      <c r="E24" s="65">
        <f t="shared" ref="E24:F24" si="17">E20+E15+E12+E7</f>
        <v>0</v>
      </c>
      <c r="F24" s="38">
        <f t="shared" si="17"/>
        <v>0</v>
      </c>
      <c r="G24" s="17"/>
      <c r="H24" s="38">
        <f>H20+H15+H12+H7</f>
        <v>0</v>
      </c>
      <c r="I24" s="70">
        <v>0.95</v>
      </c>
      <c r="J24" s="38">
        <f>J20+J15+J12+J7</f>
        <v>0</v>
      </c>
      <c r="K24" s="38">
        <f>K20+K15+K12+K7</f>
        <v>0</v>
      </c>
      <c r="L24" s="17"/>
      <c r="M24" s="38">
        <f>M20+M15+M12+M7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5">
      <c r="A25" s="16"/>
      <c r="B25" s="2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3" x14ac:dyDescent="0.3">
      <c r="A26" s="16"/>
      <c r="B26" s="66" t="s">
        <v>46</v>
      </c>
      <c r="C26" s="67">
        <f>0.07*C24</f>
        <v>0</v>
      </c>
      <c r="D26" s="68">
        <v>0.95</v>
      </c>
      <c r="E26" s="67">
        <f>C26*D26</f>
        <v>0</v>
      </c>
      <c r="F26" s="67">
        <f>C26-E26</f>
        <v>0</v>
      </c>
      <c r="G26" s="15"/>
      <c r="H26" s="37">
        <f>'Detailed Expenditures'!F22</f>
        <v>0</v>
      </c>
      <c r="I26" s="68">
        <v>0.95</v>
      </c>
      <c r="J26" s="37">
        <f>I26*H26</f>
        <v>0</v>
      </c>
      <c r="K26" s="37">
        <f>H26-J26</f>
        <v>0</v>
      </c>
      <c r="L26" s="15"/>
      <c r="M26" s="99">
        <f>C26-H26</f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" x14ac:dyDescent="0.3">
      <c r="A27" s="16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3" x14ac:dyDescent="0.3">
      <c r="A28" s="16"/>
      <c r="B28" s="27" t="s">
        <v>47</v>
      </c>
      <c r="C28" s="29">
        <f>C26</f>
        <v>0</v>
      </c>
      <c r="D28" s="70">
        <v>0.95</v>
      </c>
      <c r="E28" s="38">
        <f t="shared" ref="E28:F28" si="18">E26</f>
        <v>0</v>
      </c>
      <c r="F28" s="29">
        <f t="shared" si="18"/>
        <v>0</v>
      </c>
      <c r="G28" s="15"/>
      <c r="H28" s="54">
        <f>H26</f>
        <v>0</v>
      </c>
      <c r="I28" s="70">
        <v>0.95</v>
      </c>
      <c r="J28" s="54">
        <f>J26</f>
        <v>0</v>
      </c>
      <c r="K28" s="54">
        <f>K26</f>
        <v>0</v>
      </c>
      <c r="L28" s="15"/>
      <c r="M28" s="54">
        <f>M26</f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3" x14ac:dyDescent="0.25">
      <c r="A30" s="15"/>
      <c r="B30" s="86" t="s">
        <v>48</v>
      </c>
      <c r="C30" s="87">
        <f>C28+C24</f>
        <v>0</v>
      </c>
      <c r="D30" s="88">
        <v>0.95</v>
      </c>
      <c r="E30" s="87">
        <f>E28+E24</f>
        <v>0</v>
      </c>
      <c r="F30" s="87">
        <f>F28+F24</f>
        <v>0</v>
      </c>
      <c r="G30" s="15"/>
      <c r="H30" s="87">
        <f>H28+H24</f>
        <v>0</v>
      </c>
      <c r="I30" s="88">
        <v>0.95</v>
      </c>
      <c r="J30" s="87">
        <f>J28+J24</f>
        <v>0</v>
      </c>
      <c r="K30" s="87">
        <f>K28+K24</f>
        <v>0</v>
      </c>
      <c r="L30" s="15"/>
      <c r="M30" s="30">
        <f>M28+M24</f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25">
      <c r="A32" s="15"/>
      <c r="B32" s="15"/>
      <c r="C32" s="15"/>
      <c r="D32" s="15"/>
      <c r="E32" s="15"/>
      <c r="F32" s="15"/>
      <c r="G32" s="15"/>
      <c r="H32" s="9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4" spans="9:9" x14ac:dyDescent="0.25">
      <c r="I34" s="100"/>
    </row>
  </sheetData>
  <mergeCells count="6">
    <mergeCell ref="B4:F4"/>
    <mergeCell ref="H4:K4"/>
    <mergeCell ref="A1:F1"/>
    <mergeCell ref="A2:F2"/>
    <mergeCell ref="B5:F5"/>
    <mergeCell ref="H5:K5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25"/>
  <sheetViews>
    <sheetView workbookViewId="0">
      <pane ySplit="7" topLeftCell="A8" activePane="bottomLeft" state="frozen"/>
      <selection pane="bottomLeft" sqref="A1:D1"/>
    </sheetView>
  </sheetViews>
  <sheetFormatPr defaultColWidth="12.54296875" defaultRowHeight="12.5" x14ac:dyDescent="0.25"/>
  <cols>
    <col min="1" max="1" width="5.26953125" style="2" bestFit="1" customWidth="1"/>
    <col min="2" max="2" width="11.26953125" style="2" bestFit="1" customWidth="1"/>
    <col min="3" max="3" width="49.1796875" style="2" bestFit="1" customWidth="1"/>
    <col min="4" max="4" width="10.7265625" style="2" customWidth="1"/>
    <col min="5" max="5" width="9.26953125" style="2" bestFit="1" customWidth="1"/>
    <col min="6" max="6" width="12.54296875" style="2"/>
    <col min="7" max="12" width="8.1796875" style="2" bestFit="1" customWidth="1"/>
    <col min="13" max="13" width="7.453125" style="2" bestFit="1" customWidth="1"/>
    <col min="14" max="16" width="12.54296875" style="2"/>
    <col min="17" max="17" width="11" style="2" bestFit="1" customWidth="1"/>
    <col min="18" max="18" width="10.26953125" style="2" bestFit="1" customWidth="1"/>
    <col min="19" max="19" width="8.81640625" style="2" bestFit="1" customWidth="1"/>
    <col min="20" max="20" width="11.1796875" style="2" bestFit="1" customWidth="1"/>
    <col min="21" max="21" width="11.7265625" style="2" bestFit="1" customWidth="1"/>
    <col min="22" max="22" width="14.26953125" style="2" customWidth="1"/>
    <col min="23" max="23" width="8.54296875" style="2" bestFit="1" customWidth="1"/>
    <col min="24" max="24" width="8.1796875" style="2" bestFit="1" customWidth="1"/>
    <col min="25" max="16384" width="12.54296875" style="2"/>
  </cols>
  <sheetData>
    <row r="1" spans="1:26" ht="13" x14ac:dyDescent="0.3">
      <c r="A1" s="115" t="s">
        <v>1</v>
      </c>
      <c r="B1" s="115"/>
      <c r="C1" s="115"/>
      <c r="D1" s="115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x14ac:dyDescent="0.25">
      <c r="A2" s="116" t="s">
        <v>63</v>
      </c>
      <c r="B2" s="116"/>
      <c r="C2" s="116"/>
      <c r="D2" s="116"/>
    </row>
    <row r="4" spans="1:26" ht="13" x14ac:dyDescent="0.3">
      <c r="A4" s="117" t="s">
        <v>2</v>
      </c>
      <c r="B4" s="117"/>
      <c r="C4" s="1"/>
      <c r="D4" s="1"/>
      <c r="E4" s="1"/>
      <c r="F4" s="1"/>
      <c r="G4" s="122" t="s">
        <v>0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37" t="s">
        <v>53</v>
      </c>
      <c r="W4" s="120" t="s">
        <v>3</v>
      </c>
      <c r="X4" s="121" t="s">
        <v>4</v>
      </c>
    </row>
    <row r="5" spans="1:26" ht="13" x14ac:dyDescent="0.3">
      <c r="A5" s="2" t="s">
        <v>5</v>
      </c>
      <c r="B5" s="12" t="s">
        <v>79</v>
      </c>
      <c r="C5" s="1"/>
      <c r="D5" s="1"/>
      <c r="E5" s="1"/>
      <c r="F5" s="1"/>
      <c r="G5" s="126" t="s">
        <v>27</v>
      </c>
      <c r="H5" s="127"/>
      <c r="I5" s="127"/>
      <c r="J5" s="127"/>
      <c r="K5" s="127"/>
      <c r="L5" s="127"/>
      <c r="M5" s="128"/>
      <c r="N5" s="129" t="s">
        <v>24</v>
      </c>
      <c r="O5" s="129"/>
      <c r="P5" s="132" t="s">
        <v>28</v>
      </c>
      <c r="Q5" s="133"/>
      <c r="R5" s="133"/>
      <c r="S5" s="134"/>
      <c r="T5" s="107" t="s">
        <v>33</v>
      </c>
      <c r="U5" s="108"/>
      <c r="V5" s="138"/>
      <c r="W5" s="120"/>
      <c r="X5" s="121"/>
    </row>
    <row r="6" spans="1:26" ht="25" x14ac:dyDescent="0.25">
      <c r="A6" s="2" t="s">
        <v>6</v>
      </c>
      <c r="B6" s="12" t="s">
        <v>79</v>
      </c>
      <c r="C6" s="1"/>
      <c r="D6" s="1"/>
      <c r="E6" s="1"/>
      <c r="F6" s="1"/>
      <c r="G6" s="124" t="s">
        <v>13</v>
      </c>
      <c r="H6" s="125"/>
      <c r="I6" s="124" t="s">
        <v>16</v>
      </c>
      <c r="J6" s="125"/>
      <c r="K6" s="124" t="s">
        <v>19</v>
      </c>
      <c r="L6" s="125"/>
      <c r="M6" s="39" t="s">
        <v>22</v>
      </c>
      <c r="N6" s="130" t="s">
        <v>25</v>
      </c>
      <c r="O6" s="130" t="s">
        <v>26</v>
      </c>
      <c r="P6" s="135" t="s">
        <v>29</v>
      </c>
      <c r="Q6" s="135" t="s">
        <v>30</v>
      </c>
      <c r="R6" s="135" t="s">
        <v>31</v>
      </c>
      <c r="S6" s="135" t="s">
        <v>32</v>
      </c>
      <c r="T6" s="109" t="s">
        <v>34</v>
      </c>
      <c r="U6" s="111" t="s">
        <v>35</v>
      </c>
      <c r="V6" s="138"/>
      <c r="W6" s="120"/>
      <c r="X6" s="121"/>
      <c r="Y6" s="4"/>
      <c r="Z6" s="4"/>
    </row>
    <row r="7" spans="1:26" ht="37.5" x14ac:dyDescent="0.25">
      <c r="A7" s="97" t="s">
        <v>70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40" t="s">
        <v>14</v>
      </c>
      <c r="H7" s="40" t="s">
        <v>15</v>
      </c>
      <c r="I7" s="40" t="s">
        <v>17</v>
      </c>
      <c r="J7" s="40" t="s">
        <v>18</v>
      </c>
      <c r="K7" s="40" t="s">
        <v>20</v>
      </c>
      <c r="L7" s="40" t="s">
        <v>21</v>
      </c>
      <c r="M7" s="40" t="s">
        <v>23</v>
      </c>
      <c r="N7" s="131"/>
      <c r="O7" s="131"/>
      <c r="P7" s="136"/>
      <c r="Q7" s="136"/>
      <c r="R7" s="136"/>
      <c r="S7" s="136"/>
      <c r="T7" s="110"/>
      <c r="U7" s="112"/>
      <c r="V7" s="139"/>
      <c r="W7" s="120"/>
      <c r="X7" s="121"/>
    </row>
    <row r="8" spans="1:26" x14ac:dyDescent="0.25">
      <c r="A8" s="5">
        <v>1</v>
      </c>
      <c r="B8" s="92">
        <v>44646</v>
      </c>
      <c r="C8" s="11" t="s">
        <v>59</v>
      </c>
      <c r="D8" s="5"/>
      <c r="E8" s="5">
        <v>1</v>
      </c>
      <c r="F8" s="5"/>
      <c r="G8" s="41">
        <f>F8</f>
        <v>0</v>
      </c>
      <c r="H8" s="41"/>
      <c r="I8" s="41"/>
      <c r="J8" s="41"/>
      <c r="K8" s="41"/>
      <c r="L8" s="41"/>
      <c r="M8" s="41"/>
      <c r="N8" s="43"/>
      <c r="O8" s="43"/>
      <c r="P8" s="45"/>
      <c r="Q8" s="45"/>
      <c r="R8" s="45"/>
      <c r="S8" s="45"/>
      <c r="T8" s="47"/>
      <c r="U8" s="47"/>
      <c r="V8" s="36"/>
      <c r="W8" s="1">
        <f t="shared" ref="W8:W19" si="0">SUM(G8:U8)</f>
        <v>0</v>
      </c>
      <c r="X8" s="1">
        <f t="shared" ref="X8:X19" si="1">W8-F8</f>
        <v>0</v>
      </c>
    </row>
    <row r="9" spans="1:26" x14ac:dyDescent="0.25">
      <c r="A9" s="5">
        <v>2</v>
      </c>
      <c r="B9" s="92">
        <v>44647</v>
      </c>
      <c r="C9" s="11" t="s">
        <v>68</v>
      </c>
      <c r="D9" s="5"/>
      <c r="E9" s="5">
        <v>1</v>
      </c>
      <c r="F9" s="5"/>
      <c r="G9" s="41"/>
      <c r="H9" s="41">
        <f>F9</f>
        <v>0</v>
      </c>
      <c r="I9" s="41">
        <f>F10</f>
        <v>0</v>
      </c>
      <c r="J9" s="41"/>
      <c r="K9" s="41"/>
      <c r="L9" s="41"/>
      <c r="M9" s="41"/>
      <c r="N9" s="43"/>
      <c r="O9" s="43"/>
      <c r="P9" s="45"/>
      <c r="Q9" s="45"/>
      <c r="R9" s="45"/>
      <c r="S9" s="45"/>
      <c r="T9" s="47"/>
      <c r="U9" s="47"/>
      <c r="V9" s="36"/>
      <c r="W9" s="1">
        <f t="shared" si="0"/>
        <v>0</v>
      </c>
      <c r="X9" s="1">
        <f t="shared" si="1"/>
        <v>0</v>
      </c>
    </row>
    <row r="10" spans="1:26" x14ac:dyDescent="0.25">
      <c r="A10" s="5">
        <v>3</v>
      </c>
      <c r="B10" s="92">
        <v>44657</v>
      </c>
      <c r="C10" s="11" t="s">
        <v>60</v>
      </c>
      <c r="D10" s="5"/>
      <c r="E10" s="5">
        <v>1</v>
      </c>
      <c r="F10" s="5"/>
      <c r="G10" s="41"/>
      <c r="H10" s="41"/>
      <c r="I10" s="41">
        <f>F10</f>
        <v>0</v>
      </c>
      <c r="J10" s="41"/>
      <c r="K10" s="41"/>
      <c r="L10" s="41"/>
      <c r="M10" s="41"/>
      <c r="N10" s="43"/>
      <c r="O10" s="43"/>
      <c r="P10" s="45"/>
      <c r="Q10" s="45"/>
      <c r="R10" s="45"/>
      <c r="S10" s="45"/>
      <c r="T10" s="47"/>
      <c r="U10" s="47"/>
      <c r="V10" s="36"/>
      <c r="W10" s="1">
        <f t="shared" si="0"/>
        <v>0</v>
      </c>
      <c r="X10" s="1">
        <f t="shared" si="1"/>
        <v>0</v>
      </c>
    </row>
    <row r="11" spans="1:26" x14ac:dyDescent="0.25">
      <c r="A11" s="5">
        <v>4</v>
      </c>
      <c r="B11" s="93">
        <v>44636</v>
      </c>
      <c r="C11" s="11" t="s">
        <v>61</v>
      </c>
      <c r="D11" s="5"/>
      <c r="E11" s="5">
        <v>1</v>
      </c>
      <c r="F11" s="5"/>
      <c r="G11" s="41"/>
      <c r="H11" s="41"/>
      <c r="I11" s="41"/>
      <c r="J11" s="41"/>
      <c r="K11" s="41"/>
      <c r="L11" s="41"/>
      <c r="M11" s="41"/>
      <c r="N11" s="43">
        <f>F11</f>
        <v>0</v>
      </c>
      <c r="O11" s="43"/>
      <c r="P11" s="45"/>
      <c r="Q11" s="45"/>
      <c r="R11" s="45"/>
      <c r="S11" s="45"/>
      <c r="T11" s="47"/>
      <c r="U11" s="47"/>
      <c r="V11" s="36"/>
      <c r="W11" s="1">
        <f t="shared" si="0"/>
        <v>0</v>
      </c>
      <c r="X11" s="1">
        <f t="shared" si="1"/>
        <v>0</v>
      </c>
    </row>
    <row r="12" spans="1:26" x14ac:dyDescent="0.25">
      <c r="A12" s="5">
        <v>5</v>
      </c>
      <c r="B12" s="92">
        <v>44648</v>
      </c>
      <c r="C12" s="11" t="s">
        <v>62</v>
      </c>
      <c r="D12" s="36"/>
      <c r="E12" s="5">
        <v>1</v>
      </c>
      <c r="F12" s="36"/>
      <c r="G12" s="41"/>
      <c r="H12" s="41"/>
      <c r="I12" s="41"/>
      <c r="J12" s="41"/>
      <c r="K12" s="41"/>
      <c r="L12" s="41"/>
      <c r="M12" s="41"/>
      <c r="N12" s="43">
        <f>F12</f>
        <v>0</v>
      </c>
      <c r="O12" s="43"/>
      <c r="P12" s="45"/>
      <c r="Q12" s="45"/>
      <c r="R12" s="45"/>
      <c r="S12" s="45"/>
      <c r="T12" s="47"/>
      <c r="U12" s="47"/>
      <c r="V12" s="36"/>
      <c r="W12" s="1">
        <f t="shared" si="0"/>
        <v>0</v>
      </c>
      <c r="X12" s="1">
        <f t="shared" si="1"/>
        <v>0</v>
      </c>
    </row>
    <row r="13" spans="1:26" x14ac:dyDescent="0.25">
      <c r="A13" s="5">
        <v>6</v>
      </c>
      <c r="B13" s="92">
        <v>44646</v>
      </c>
      <c r="C13" s="11" t="s">
        <v>64</v>
      </c>
      <c r="D13" s="5"/>
      <c r="E13" s="5">
        <v>1</v>
      </c>
      <c r="F13" s="5"/>
      <c r="G13" s="41"/>
      <c r="H13" s="41"/>
      <c r="I13" s="41"/>
      <c r="J13" s="41"/>
      <c r="K13" s="41"/>
      <c r="L13" s="41"/>
      <c r="M13" s="41"/>
      <c r="N13" s="43"/>
      <c r="O13" s="43">
        <f>F13</f>
        <v>0</v>
      </c>
      <c r="P13" s="45"/>
      <c r="Q13" s="45"/>
      <c r="R13" s="45"/>
      <c r="S13" s="45"/>
      <c r="T13" s="47"/>
      <c r="U13" s="47"/>
      <c r="V13" s="36"/>
      <c r="W13" s="1">
        <f t="shared" si="0"/>
        <v>0</v>
      </c>
      <c r="X13" s="1">
        <f t="shared" si="1"/>
        <v>0</v>
      </c>
    </row>
    <row r="14" spans="1:26" x14ac:dyDescent="0.25">
      <c r="A14" s="5">
        <v>7</v>
      </c>
      <c r="B14" s="92">
        <v>44621</v>
      </c>
      <c r="C14" s="11" t="s">
        <v>65</v>
      </c>
      <c r="D14" s="5"/>
      <c r="E14" s="5">
        <v>1</v>
      </c>
      <c r="F14" s="5"/>
      <c r="G14" s="41"/>
      <c r="H14" s="41"/>
      <c r="I14" s="41"/>
      <c r="J14" s="41"/>
      <c r="K14" s="41"/>
      <c r="L14" s="41"/>
      <c r="M14" s="41"/>
      <c r="N14" s="43"/>
      <c r="O14" s="43"/>
      <c r="P14" s="45"/>
      <c r="Q14" s="45"/>
      <c r="R14" s="45"/>
      <c r="S14" s="45"/>
      <c r="T14" s="47">
        <f>F14</f>
        <v>0</v>
      </c>
      <c r="U14" s="47"/>
      <c r="V14" s="36"/>
      <c r="W14" s="1">
        <f t="shared" si="0"/>
        <v>0</v>
      </c>
      <c r="X14" s="1">
        <f t="shared" si="1"/>
        <v>0</v>
      </c>
    </row>
    <row r="15" spans="1:26" x14ac:dyDescent="0.25">
      <c r="A15" s="5">
        <v>8</v>
      </c>
      <c r="B15" s="92">
        <v>44649</v>
      </c>
      <c r="C15" s="11" t="s">
        <v>66</v>
      </c>
      <c r="D15" s="5"/>
      <c r="E15" s="5">
        <v>1</v>
      </c>
      <c r="F15" s="5"/>
      <c r="G15" s="41"/>
      <c r="H15" s="41"/>
      <c r="I15" s="41"/>
      <c r="J15" s="41"/>
      <c r="K15" s="41"/>
      <c r="L15" s="41"/>
      <c r="M15" s="41"/>
      <c r="N15" s="43"/>
      <c r="O15" s="43"/>
      <c r="P15" s="45"/>
      <c r="Q15" s="45"/>
      <c r="R15" s="45"/>
      <c r="S15" s="45">
        <f>F15</f>
        <v>0</v>
      </c>
      <c r="T15" s="47"/>
      <c r="U15" s="47"/>
      <c r="V15" s="36"/>
      <c r="W15" s="1">
        <f t="shared" si="0"/>
        <v>0</v>
      </c>
      <c r="X15" s="1">
        <f t="shared" si="1"/>
        <v>0</v>
      </c>
    </row>
    <row r="16" spans="1:26" x14ac:dyDescent="0.25">
      <c r="A16" s="5">
        <v>9</v>
      </c>
      <c r="B16" s="5"/>
      <c r="C16" s="11"/>
      <c r="D16" s="5"/>
      <c r="E16" s="5">
        <v>1</v>
      </c>
      <c r="F16" s="5">
        <f t="shared" ref="F16:F19" si="2">D16*E16</f>
        <v>0</v>
      </c>
      <c r="G16" s="41"/>
      <c r="H16" s="41"/>
      <c r="I16" s="41"/>
      <c r="J16" s="41"/>
      <c r="K16" s="41"/>
      <c r="L16" s="41"/>
      <c r="M16" s="41"/>
      <c r="N16" s="43"/>
      <c r="O16" s="43"/>
      <c r="P16" s="45"/>
      <c r="Q16" s="45"/>
      <c r="R16" s="45"/>
      <c r="S16" s="45"/>
      <c r="T16" s="47"/>
      <c r="U16" s="47"/>
      <c r="V16" s="36"/>
      <c r="W16" s="1">
        <f t="shared" si="0"/>
        <v>0</v>
      </c>
      <c r="X16" s="1">
        <f t="shared" si="1"/>
        <v>0</v>
      </c>
    </row>
    <row r="17" spans="1:24" x14ac:dyDescent="0.25">
      <c r="A17" s="5">
        <v>10</v>
      </c>
      <c r="B17" s="5"/>
      <c r="C17" s="11"/>
      <c r="D17" s="5"/>
      <c r="E17" s="5">
        <v>1</v>
      </c>
      <c r="F17" s="5">
        <f t="shared" si="2"/>
        <v>0</v>
      </c>
      <c r="G17" s="41"/>
      <c r="H17" s="41"/>
      <c r="I17" s="41"/>
      <c r="J17" s="41"/>
      <c r="K17" s="41"/>
      <c r="L17" s="41"/>
      <c r="M17" s="41"/>
      <c r="N17" s="43"/>
      <c r="O17" s="43"/>
      <c r="P17" s="45"/>
      <c r="Q17" s="45"/>
      <c r="R17" s="45"/>
      <c r="S17" s="45"/>
      <c r="T17" s="47"/>
      <c r="U17" s="47"/>
      <c r="V17" s="36"/>
      <c r="W17" s="1">
        <f t="shared" si="0"/>
        <v>0</v>
      </c>
      <c r="X17" s="1">
        <f t="shared" si="1"/>
        <v>0</v>
      </c>
    </row>
    <row r="18" spans="1:24" x14ac:dyDescent="0.25">
      <c r="A18" s="5">
        <v>11</v>
      </c>
      <c r="B18" s="5"/>
      <c r="C18" s="11"/>
      <c r="D18" s="5"/>
      <c r="E18" s="5">
        <v>1</v>
      </c>
      <c r="F18" s="5">
        <f t="shared" si="2"/>
        <v>0</v>
      </c>
      <c r="G18" s="41"/>
      <c r="H18" s="41"/>
      <c r="I18" s="41"/>
      <c r="J18" s="41"/>
      <c r="K18" s="41"/>
      <c r="L18" s="41"/>
      <c r="M18" s="41"/>
      <c r="N18" s="43"/>
      <c r="O18" s="43"/>
      <c r="P18" s="45"/>
      <c r="Q18" s="45"/>
      <c r="R18" s="45"/>
      <c r="S18" s="45"/>
      <c r="T18" s="47"/>
      <c r="U18" s="47"/>
      <c r="V18" s="36"/>
      <c r="W18" s="1">
        <f t="shared" si="0"/>
        <v>0</v>
      </c>
      <c r="X18" s="1">
        <f t="shared" si="1"/>
        <v>0</v>
      </c>
    </row>
    <row r="19" spans="1:24" x14ac:dyDescent="0.25">
      <c r="A19" s="5">
        <v>12</v>
      </c>
      <c r="B19" s="5"/>
      <c r="C19" s="11"/>
      <c r="D19" s="5"/>
      <c r="E19" s="5">
        <v>1</v>
      </c>
      <c r="F19" s="5">
        <f t="shared" si="2"/>
        <v>0</v>
      </c>
      <c r="G19" s="41"/>
      <c r="H19" s="41"/>
      <c r="I19" s="41"/>
      <c r="J19" s="41"/>
      <c r="K19" s="41"/>
      <c r="L19" s="41"/>
      <c r="M19" s="41"/>
      <c r="N19" s="43"/>
      <c r="O19" s="43"/>
      <c r="P19" s="45"/>
      <c r="Q19" s="45"/>
      <c r="R19" s="45"/>
      <c r="S19" s="45"/>
      <c r="T19" s="47"/>
      <c r="U19" s="47"/>
      <c r="V19" s="36"/>
      <c r="W19" s="1">
        <f t="shared" si="0"/>
        <v>0</v>
      </c>
      <c r="X19" s="1">
        <f t="shared" si="1"/>
        <v>0</v>
      </c>
    </row>
    <row r="20" spans="1:24" ht="13" thickBot="1" x14ac:dyDescent="0.3">
      <c r="A20" s="11" t="s">
        <v>50</v>
      </c>
      <c r="B20" s="5"/>
      <c r="C20" s="11"/>
      <c r="D20" s="5"/>
      <c r="E20" s="5">
        <v>1</v>
      </c>
      <c r="F20" s="5">
        <f t="shared" ref="F20" si="3">D20*E20</f>
        <v>0</v>
      </c>
      <c r="G20" s="41"/>
      <c r="H20" s="41"/>
      <c r="I20" s="41"/>
      <c r="J20" s="41"/>
      <c r="K20" s="41"/>
      <c r="L20" s="41"/>
      <c r="M20" s="41"/>
      <c r="N20" s="43"/>
      <c r="O20" s="43"/>
      <c r="P20" s="45"/>
      <c r="Q20" s="45"/>
      <c r="R20" s="45"/>
      <c r="S20" s="45"/>
      <c r="T20" s="47"/>
      <c r="U20" s="47"/>
      <c r="V20" s="36"/>
      <c r="W20" s="1">
        <f t="shared" ref="W20" si="4">SUM(G20:U20)</f>
        <v>0</v>
      </c>
      <c r="X20" s="1">
        <f t="shared" ref="X20" si="5">W20-F20</f>
        <v>0</v>
      </c>
    </row>
    <row r="21" spans="1:24" ht="13.5" thickBot="1" x14ac:dyDescent="0.35">
      <c r="A21" s="118" t="s">
        <v>51</v>
      </c>
      <c r="B21" s="119"/>
      <c r="C21" s="119"/>
      <c r="D21" s="119"/>
      <c r="E21" s="6" t="s">
        <v>71</v>
      </c>
      <c r="F21" s="6">
        <f t="shared" ref="F21:U21" si="6">SUM(F8:F20)</f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2">
        <f t="shared" si="6"/>
        <v>0</v>
      </c>
      <c r="N21" s="44">
        <f t="shared" si="6"/>
        <v>0</v>
      </c>
      <c r="O21" s="44">
        <f t="shared" si="6"/>
        <v>0</v>
      </c>
      <c r="P21" s="46">
        <f t="shared" si="6"/>
        <v>0</v>
      </c>
      <c r="Q21" s="46">
        <f t="shared" si="6"/>
        <v>0</v>
      </c>
      <c r="R21" s="46">
        <f t="shared" si="6"/>
        <v>0</v>
      </c>
      <c r="S21" s="46">
        <f t="shared" si="6"/>
        <v>0</v>
      </c>
      <c r="T21" s="48">
        <f t="shared" si="6"/>
        <v>0</v>
      </c>
      <c r="U21" s="48">
        <f t="shared" si="6"/>
        <v>0</v>
      </c>
      <c r="V21" s="10"/>
      <c r="W21" s="7">
        <f>SUM(G21:U21)</f>
        <v>0</v>
      </c>
      <c r="X21" s="96">
        <f>SUM(X8:X20)</f>
        <v>0</v>
      </c>
    </row>
    <row r="22" spans="1:24" ht="13.5" thickBot="1" x14ac:dyDescent="0.35">
      <c r="A22" s="113" t="s">
        <v>52</v>
      </c>
      <c r="B22" s="114"/>
      <c r="C22" s="114"/>
      <c r="D22" s="114"/>
      <c r="E22" s="6" t="s">
        <v>72</v>
      </c>
      <c r="F22" s="14">
        <f>0.07*F21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3">
        <f>F22</f>
        <v>0</v>
      </c>
      <c r="W22" s="7">
        <f>SUM(G22:V22)</f>
        <v>0</v>
      </c>
      <c r="X22" s="8"/>
    </row>
    <row r="23" spans="1:24" ht="13.5" thickBot="1" x14ac:dyDescent="0.35">
      <c r="A23" s="113" t="s">
        <v>75</v>
      </c>
      <c r="B23" s="114"/>
      <c r="C23" s="114"/>
      <c r="D23" s="114"/>
      <c r="E23" s="6" t="s">
        <v>73</v>
      </c>
      <c r="F23" s="14">
        <f>F22+F21</f>
        <v>0</v>
      </c>
      <c r="G23" s="13">
        <f>G22+G21</f>
        <v>0</v>
      </c>
      <c r="H23" s="13">
        <f t="shared" ref="H23:V23" si="7">H22+H21</f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72">
        <f t="shared" si="7"/>
        <v>0</v>
      </c>
      <c r="W23" s="7">
        <f>SUM(G23:V23)</f>
        <v>0</v>
      </c>
      <c r="X23" s="96">
        <f>F23-W23</f>
        <v>0</v>
      </c>
    </row>
    <row r="24" spans="1:24" ht="13.5" thickBot="1" x14ac:dyDescent="0.35">
      <c r="A24" s="113" t="s">
        <v>76</v>
      </c>
      <c r="B24" s="114"/>
      <c r="C24" s="114"/>
      <c r="D24" s="114"/>
      <c r="E24" s="6" t="s">
        <v>74</v>
      </c>
      <c r="F24" s="6"/>
      <c r="G24" s="10">
        <v>4000</v>
      </c>
      <c r="H24" s="10">
        <v>0</v>
      </c>
      <c r="I24" s="10">
        <v>4800</v>
      </c>
      <c r="J24" s="10">
        <v>0</v>
      </c>
      <c r="K24" s="10">
        <v>0</v>
      </c>
      <c r="L24" s="10">
        <v>0</v>
      </c>
      <c r="M24" s="10">
        <v>6900</v>
      </c>
      <c r="N24" s="10">
        <v>2600</v>
      </c>
      <c r="O24" s="10">
        <v>13550</v>
      </c>
      <c r="P24" s="10">
        <v>1600</v>
      </c>
      <c r="Q24" s="10">
        <v>2040</v>
      </c>
      <c r="R24" s="10">
        <v>0</v>
      </c>
      <c r="S24" s="10">
        <v>21150</v>
      </c>
      <c r="T24" s="10">
        <v>2150</v>
      </c>
      <c r="U24" s="10">
        <v>0</v>
      </c>
      <c r="V24" s="10">
        <f>(SUM(G24:U24))*0.07</f>
        <v>4115.3</v>
      </c>
      <c r="W24" s="7">
        <f>SUM(G24:V24)</f>
        <v>62905.3</v>
      </c>
      <c r="X24" s="8"/>
    </row>
    <row r="25" spans="1:24" ht="13.5" thickBot="1" x14ac:dyDescent="0.35">
      <c r="A25" s="113" t="s">
        <v>77</v>
      </c>
      <c r="B25" s="114"/>
      <c r="C25" s="114"/>
      <c r="D25" s="114"/>
      <c r="E25" s="6" t="s">
        <v>78</v>
      </c>
      <c r="F25" s="6"/>
      <c r="G25" s="13">
        <f>G24-G23</f>
        <v>4000</v>
      </c>
      <c r="H25" s="10">
        <f t="shared" ref="H25:V25" si="8">H24-H23</f>
        <v>0</v>
      </c>
      <c r="I25" s="10">
        <f t="shared" si="8"/>
        <v>4800</v>
      </c>
      <c r="J25" s="10">
        <f t="shared" si="8"/>
        <v>0</v>
      </c>
      <c r="K25" s="10">
        <f t="shared" si="8"/>
        <v>0</v>
      </c>
      <c r="L25" s="10">
        <f t="shared" si="8"/>
        <v>0</v>
      </c>
      <c r="M25" s="10">
        <f t="shared" si="8"/>
        <v>6900</v>
      </c>
      <c r="N25" s="10">
        <f t="shared" si="8"/>
        <v>2600</v>
      </c>
      <c r="O25" s="10">
        <f t="shared" si="8"/>
        <v>13550</v>
      </c>
      <c r="P25" s="10">
        <f t="shared" si="8"/>
        <v>1600</v>
      </c>
      <c r="Q25" s="10">
        <f t="shared" si="8"/>
        <v>2040</v>
      </c>
      <c r="R25" s="10">
        <f t="shared" si="8"/>
        <v>0</v>
      </c>
      <c r="S25" s="10">
        <f t="shared" si="8"/>
        <v>21150</v>
      </c>
      <c r="T25" s="10">
        <f t="shared" si="8"/>
        <v>2150</v>
      </c>
      <c r="U25" s="10">
        <f t="shared" si="8"/>
        <v>0</v>
      </c>
      <c r="V25" s="10">
        <f t="shared" si="8"/>
        <v>4115.3</v>
      </c>
      <c r="W25" s="7">
        <f>SUM(G25:V25)</f>
        <v>62905.3</v>
      </c>
      <c r="X25" s="9"/>
    </row>
  </sheetData>
  <mergeCells count="27">
    <mergeCell ref="W4:W7"/>
    <mergeCell ref="X4:X7"/>
    <mergeCell ref="G4:U4"/>
    <mergeCell ref="G6:H6"/>
    <mergeCell ref="I6:J6"/>
    <mergeCell ref="K6:L6"/>
    <mergeCell ref="G5:M5"/>
    <mergeCell ref="N5:O5"/>
    <mergeCell ref="N6:N7"/>
    <mergeCell ref="O6:O7"/>
    <mergeCell ref="P5:S5"/>
    <mergeCell ref="P6:P7"/>
    <mergeCell ref="V4:V7"/>
    <mergeCell ref="Q6:Q7"/>
    <mergeCell ref="R6:R7"/>
    <mergeCell ref="S6:S7"/>
    <mergeCell ref="A25:D25"/>
    <mergeCell ref="A1:D1"/>
    <mergeCell ref="A2:D2"/>
    <mergeCell ref="A4:B4"/>
    <mergeCell ref="A21:D21"/>
    <mergeCell ref="A22:D22"/>
    <mergeCell ref="T5:U5"/>
    <mergeCell ref="T6:T7"/>
    <mergeCell ref="U6:U7"/>
    <mergeCell ref="A23:D23"/>
    <mergeCell ref="A24:D24"/>
  </mergeCells>
  <conditionalFormatting sqref="X8:X20">
    <cfRule type="cellIs" dxfId="11" priority="10" operator="lessThan">
      <formula>0</formula>
    </cfRule>
    <cfRule type="cellIs" dxfId="10" priority="11" operator="greaterThan">
      <formula>0</formula>
    </cfRule>
    <cfRule type="cellIs" dxfId="9" priority="12" operator="equal">
      <formula>0</formula>
    </cfRule>
  </conditionalFormatting>
  <conditionalFormatting sqref="G25:V25">
    <cfRule type="cellIs" dxfId="8" priority="6" operator="lessThan">
      <formula>0</formula>
    </cfRule>
    <cfRule type="cellIs" dxfId="7" priority="7" operator="greaterThan">
      <formula>0</formula>
    </cfRule>
    <cfRule type="cellIs" dxfId="6" priority="8" operator="lessThan">
      <formula>0</formula>
    </cfRule>
    <cfRule type="cellIs" dxfId="5" priority="9" operator="greaterThan">
      <formula>0</formula>
    </cfRule>
  </conditionalFormatting>
  <conditionalFormatting sqref="W21:W23">
    <cfRule type="cellIs" dxfId="4" priority="3" operator="equal">
      <formula>$F$21</formula>
    </cfRule>
    <cfRule type="cellIs" dxfId="3" priority="4" operator="lessThan">
      <formula>$F$21</formula>
    </cfRule>
    <cfRule type="cellIs" dxfId="2" priority="5" operator="greaterThan">
      <formula>$F$21</formula>
    </cfRule>
  </conditionalFormatting>
  <conditionalFormatting sqref="W22">
    <cfRule type="cellIs" dxfId="1" priority="2" operator="equal">
      <formula>$F$22</formula>
    </cfRule>
  </conditionalFormatting>
  <conditionalFormatting sqref="W23">
    <cfRule type="cellIs" dxfId="0" priority="1" operator="equal">
      <formula>$F$23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YUTFK2WZ2UD2-1162537720-305477</_dlc_DocId>
    <_dlc_DocIdUrl xmlns="bac0eef4-67a8-400f-9544-a40f4603ec58">
      <Url>https://etuc.sharepoint.com/etuc/projects/_layouts/15/DocIdRedir.aspx?ID=YUTFK2WZ2UD2-1162537720-305477</Url>
      <Description>YUTFK2WZ2UD2-1162537720-305477</Description>
    </_dlc_DocIdUrl>
    <_ip_UnifiedCompliancePolicyUIAction xmlns="http://schemas.microsoft.com/sharepoint/v3" xsi:nil="true"/>
    <Target_x0020_Audiences xmlns="5ed4aedd-58db-4859-965c-430cc1463598" xsi:nil="true"/>
    <_ModernAudienceTargetUserField xmlns="5ed4aedd-58db-4859-965c-430cc1463598">
      <UserInfo>
        <DisplayName/>
        <AccountId xsi:nil="true"/>
        <AccountType/>
      </UserInfo>
    </_ModernAudienceTargetUserField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847" ma:contentTypeDescription="Create a new document." ma:contentTypeScope="" ma:versionID="a3e146e77da5d17c8f62e4cc96a84f7e">
  <xsd:schema xmlns:xsd="http://www.w3.org/2001/XMLSchema" xmlns:xs="http://www.w3.org/2001/XMLSchema" xmlns:p="http://schemas.microsoft.com/office/2006/metadata/properties" xmlns:ns1="http://schemas.microsoft.com/sharepoint/v3" xmlns:ns2="bac0eef4-67a8-400f-9544-a40f4603ec58" xmlns:ns3="5ed4aedd-58db-4859-965c-430cc1463598" targetNamespace="http://schemas.microsoft.com/office/2006/metadata/properties" ma:root="true" ma:fieldsID="5b2ccc3e43f905c71d579628c597b709" ns1:_="" ns2:_="" ns3:_="">
    <xsd:import namespace="http://schemas.microsoft.com/sharepoint/v3"/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Target_x0020_Audiences" minOccurs="0"/>
                <xsd:element ref="ns3:_ModernAudienceTargetUserField" minOccurs="0"/>
                <xsd:element ref="ns3:_ModernAudienceAadObjectId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rget_x0020_Audiences" ma:index="25" nillable="true" ma:displayName="Target Audiences" ma:internalName="Target_x0020_Audiences">
      <xsd:simpleType>
        <xsd:restriction base="dms:Unknown"/>
      </xsd:simpleType>
    </xsd:element>
    <xsd:element name="_ModernAudienceTargetUserField" ma:index="26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7" nillable="true" ma:displayName="AudienceIds" ma:list="{6a047e3f-d181-405f-b658-f682051fb9aa}" ma:internalName="_ModernAudienceAadObjectIds" ma:readOnly="true" ma:showField="_AadObjectIdForUser" ma:web="9f743bcb-3cf2-4adb-a75b-d0d15f30e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EC5A14-2996-46F3-88A2-A03C6DC7A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21144-6DFB-47F5-B136-FB4B1046BBC3}">
  <ds:schemaRefs>
    <ds:schemaRef ds:uri="http://schemas.microsoft.com/office/2006/metadata/properties"/>
    <ds:schemaRef ds:uri="http://schemas.microsoft.com/office/infopath/2007/PartnerControls"/>
    <ds:schemaRef ds:uri="bac0eef4-67a8-400f-9544-a40f4603ec58"/>
    <ds:schemaRef ds:uri="http://schemas.microsoft.com/sharepoint/v3"/>
    <ds:schemaRef ds:uri="5ed4aedd-58db-4859-965c-430cc1463598"/>
  </ds:schemaRefs>
</ds:datastoreItem>
</file>

<file path=customXml/itemProps3.xml><?xml version="1.0" encoding="utf-8"?>
<ds:datastoreItem xmlns:ds="http://schemas.openxmlformats.org/officeDocument/2006/customXml" ds:itemID="{D34A08AB-2335-42EC-8128-5D9409B66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0eef4-67a8-400f-9544-a40f4603ec58"/>
    <ds:schemaRef ds:uri="5ed4aedd-58db-4859-965c-430cc1463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AB16E2-A0CB-49FE-B3DD-46C70BF4959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 Financial Statement</vt:lpstr>
      <vt:lpstr>Detailed Expenditures</vt:lpstr>
      <vt:lpstr>'Detailed Expenditures'!Print_Titles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IFJ</dc:creator>
  <cp:lastModifiedBy>BENTAHAR, Sarrah</cp:lastModifiedBy>
  <cp:lastPrinted>2022-01-19T16:18:32Z</cp:lastPrinted>
  <dcterms:created xsi:type="dcterms:W3CDTF">2019-09-02T15:08:58Z</dcterms:created>
  <dcterms:modified xsi:type="dcterms:W3CDTF">2022-02-09T19:33:40Z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f607b896-df94-4e86-9c86-0bb31eb0cced</vt:lpwstr>
  </property>
</Properties>
</file>